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eredo\Documents\MINSAL\INDICADORES PROGRAMA\INDICADORES TV ITS\Indicadores PTV 2025\"/>
    </mc:Choice>
  </mc:AlternateContent>
  <xr:revisionPtr revIDLastSave="0" documentId="13_ncr:1_{0DC797AD-9988-4669-A1A5-14951712701C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Trimestre1" sheetId="1" r:id="rId1"/>
    <sheet name="Trimestre2" sheetId="16" r:id="rId2"/>
    <sheet name="Trimestre3" sheetId="17" r:id="rId3"/>
    <sheet name="Trimestre4" sheetId="18" r:id="rId4"/>
    <sheet name="Resumen año " sheetId="2" r:id="rId5"/>
    <sheet name="Gráficas" sheetId="6" r:id="rId6"/>
    <sheet name="Nómina partos Ges 18" sheetId="19" r:id="rId7"/>
    <sheet name="Nómina partos serología sífilis" sheetId="2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" l="1"/>
  <c r="G29" i="18"/>
  <c r="D38" i="2"/>
  <c r="AD54" i="2" s="1"/>
  <c r="G29" i="17"/>
  <c r="G29" i="16"/>
  <c r="G29" i="1"/>
  <c r="E30" i="1"/>
  <c r="F30" i="1"/>
  <c r="E38" i="2" l="1"/>
  <c r="AD52" i="2"/>
  <c r="D37" i="2"/>
  <c r="C37" i="2"/>
  <c r="D34" i="2"/>
  <c r="Z54" i="2" s="1"/>
  <c r="D35" i="2"/>
  <c r="AA54" i="2" s="1"/>
  <c r="D36" i="2"/>
  <c r="AB54" i="2" s="1"/>
  <c r="C34" i="2"/>
  <c r="Z52" i="2" s="1"/>
  <c r="C35" i="2"/>
  <c r="AA52" i="2" s="1"/>
  <c r="C36" i="2"/>
  <c r="AB52" i="2" s="1"/>
  <c r="C33" i="2"/>
  <c r="D33" i="2"/>
  <c r="Y54" i="2" s="1"/>
  <c r="S34" i="18"/>
  <c r="G34" i="18"/>
  <c r="S33" i="18"/>
  <c r="G33" i="18"/>
  <c r="S31" i="18"/>
  <c r="G31" i="18"/>
  <c r="S30" i="18"/>
  <c r="F30" i="18"/>
  <c r="E30" i="18"/>
  <c r="G28" i="18"/>
  <c r="G27" i="18"/>
  <c r="S26" i="18"/>
  <c r="G26" i="18"/>
  <c r="S25" i="18"/>
  <c r="G25" i="18"/>
  <c r="S24" i="18"/>
  <c r="G24" i="18"/>
  <c r="J22" i="18"/>
  <c r="F22" i="18"/>
  <c r="E22" i="18"/>
  <c r="J21" i="18"/>
  <c r="F21" i="18"/>
  <c r="E21" i="18"/>
  <c r="E20" i="18"/>
  <c r="E19" i="18"/>
  <c r="E18" i="18"/>
  <c r="E17" i="18"/>
  <c r="N16" i="18"/>
  <c r="P16" i="18" s="1"/>
  <c r="K16" i="18"/>
  <c r="M16" i="18" s="1"/>
  <c r="H16" i="18"/>
  <c r="F16" i="18"/>
  <c r="P15" i="18"/>
  <c r="M15" i="18"/>
  <c r="J15" i="18"/>
  <c r="F15" i="18"/>
  <c r="E15" i="18"/>
  <c r="P14" i="18"/>
  <c r="M14" i="18"/>
  <c r="J14" i="18"/>
  <c r="F14" i="18"/>
  <c r="E14" i="18"/>
  <c r="S13" i="18"/>
  <c r="G13" i="18"/>
  <c r="P12" i="18"/>
  <c r="M12" i="18"/>
  <c r="J12" i="18"/>
  <c r="F12" i="18"/>
  <c r="E12" i="18"/>
  <c r="P11" i="18"/>
  <c r="M11" i="18"/>
  <c r="J11" i="18"/>
  <c r="F11" i="18"/>
  <c r="E11" i="18"/>
  <c r="P10" i="18"/>
  <c r="M10" i="18"/>
  <c r="J10" i="18"/>
  <c r="F10" i="18"/>
  <c r="E10" i="18"/>
  <c r="S10" i="18" s="1"/>
  <c r="P9" i="18"/>
  <c r="M9" i="18"/>
  <c r="J9" i="18"/>
  <c r="F9" i="18"/>
  <c r="E9" i="18"/>
  <c r="S34" i="17"/>
  <c r="G34" i="17"/>
  <c r="S33" i="17"/>
  <c r="G33" i="17"/>
  <c r="S31" i="17"/>
  <c r="G31" i="17"/>
  <c r="S30" i="17"/>
  <c r="F30" i="17"/>
  <c r="D39" i="2" s="1"/>
  <c r="E30" i="17"/>
  <c r="G28" i="17"/>
  <c r="G27" i="17"/>
  <c r="S26" i="17"/>
  <c r="G26" i="17"/>
  <c r="S25" i="17"/>
  <c r="G25" i="17"/>
  <c r="S24" i="17"/>
  <c r="G24" i="17"/>
  <c r="J22" i="17"/>
  <c r="F22" i="17"/>
  <c r="E22" i="17"/>
  <c r="J21" i="17"/>
  <c r="F21" i="17"/>
  <c r="E21" i="17"/>
  <c r="E20" i="17"/>
  <c r="E19" i="17"/>
  <c r="E18" i="17"/>
  <c r="E17" i="17"/>
  <c r="N16" i="17"/>
  <c r="K16" i="17"/>
  <c r="M16" i="17" s="1"/>
  <c r="H16" i="17"/>
  <c r="J16" i="17" s="1"/>
  <c r="F16" i="17"/>
  <c r="P15" i="17"/>
  <c r="M15" i="17"/>
  <c r="J15" i="17"/>
  <c r="F15" i="17"/>
  <c r="E15" i="17"/>
  <c r="P14" i="17"/>
  <c r="M14" i="17"/>
  <c r="J14" i="17"/>
  <c r="F14" i="17"/>
  <c r="E14" i="17"/>
  <c r="S13" i="17"/>
  <c r="G13" i="17"/>
  <c r="P12" i="17"/>
  <c r="M12" i="17"/>
  <c r="J12" i="17"/>
  <c r="F12" i="17"/>
  <c r="E12" i="17"/>
  <c r="P11" i="17"/>
  <c r="M11" i="17"/>
  <c r="J11" i="17"/>
  <c r="F11" i="17"/>
  <c r="E11" i="17"/>
  <c r="P10" i="17"/>
  <c r="M10" i="17"/>
  <c r="J10" i="17"/>
  <c r="F10" i="17"/>
  <c r="E10" i="17"/>
  <c r="P9" i="17"/>
  <c r="M9" i="17"/>
  <c r="J9" i="17"/>
  <c r="F9" i="17"/>
  <c r="E9" i="17"/>
  <c r="S34" i="16"/>
  <c r="G34" i="16"/>
  <c r="S33" i="16"/>
  <c r="G33" i="16"/>
  <c r="S31" i="16"/>
  <c r="G31" i="16"/>
  <c r="S30" i="16"/>
  <c r="F30" i="16"/>
  <c r="E30" i="16"/>
  <c r="G28" i="16"/>
  <c r="G27" i="16"/>
  <c r="S26" i="16"/>
  <c r="G26" i="16"/>
  <c r="S25" i="16"/>
  <c r="G25" i="16"/>
  <c r="S24" i="16"/>
  <c r="G24" i="16"/>
  <c r="J22" i="16"/>
  <c r="F22" i="16"/>
  <c r="E22" i="16"/>
  <c r="J21" i="16"/>
  <c r="F21" i="16"/>
  <c r="E21" i="16"/>
  <c r="E20" i="16"/>
  <c r="E19" i="16"/>
  <c r="E18" i="16"/>
  <c r="E17" i="16"/>
  <c r="N16" i="16"/>
  <c r="P16" i="16" s="1"/>
  <c r="K16" i="16"/>
  <c r="M16" i="16" s="1"/>
  <c r="H16" i="16"/>
  <c r="F16" i="16"/>
  <c r="P15" i="16"/>
  <c r="M15" i="16"/>
  <c r="J15" i="16"/>
  <c r="F15" i="16"/>
  <c r="E15" i="16"/>
  <c r="P14" i="16"/>
  <c r="M14" i="16"/>
  <c r="J14" i="16"/>
  <c r="F14" i="16"/>
  <c r="E14" i="16"/>
  <c r="S13" i="16"/>
  <c r="G13" i="16"/>
  <c r="P12" i="16"/>
  <c r="M12" i="16"/>
  <c r="J12" i="16"/>
  <c r="F12" i="16"/>
  <c r="E12" i="16"/>
  <c r="P11" i="16"/>
  <c r="M11" i="16"/>
  <c r="J11" i="16"/>
  <c r="F11" i="16"/>
  <c r="E11" i="16"/>
  <c r="P10" i="16"/>
  <c r="M10" i="16"/>
  <c r="J10" i="16"/>
  <c r="F10" i="16"/>
  <c r="E10" i="16"/>
  <c r="S10" i="16" s="1"/>
  <c r="P9" i="16"/>
  <c r="M9" i="16"/>
  <c r="J9" i="16"/>
  <c r="F9" i="16"/>
  <c r="E9" i="16"/>
  <c r="G28" i="1"/>
  <c r="H16" i="1"/>
  <c r="K16" i="1"/>
  <c r="N16" i="1"/>
  <c r="E37" i="2" l="1"/>
  <c r="S27" i="17"/>
  <c r="C39" i="2"/>
  <c r="S12" i="17"/>
  <c r="AC54" i="2"/>
  <c r="AC52" i="2"/>
  <c r="C40" i="2"/>
  <c r="D40" i="2"/>
  <c r="S9" i="16"/>
  <c r="G30" i="16"/>
  <c r="S22" i="16"/>
  <c r="S14" i="16"/>
  <c r="G12" i="16"/>
  <c r="S11" i="16"/>
  <c r="G9" i="16"/>
  <c r="S32" i="17"/>
  <c r="S22" i="17"/>
  <c r="G21" i="17"/>
  <c r="G15" i="17"/>
  <c r="G14" i="17"/>
  <c r="G11" i="17"/>
  <c r="S11" i="17"/>
  <c r="G10" i="17"/>
  <c r="S10" i="17"/>
  <c r="S9" i="17"/>
  <c r="G30" i="18"/>
  <c r="G21" i="18"/>
  <c r="G14" i="18"/>
  <c r="S27" i="18"/>
  <c r="S32" i="18"/>
  <c r="S14" i="18"/>
  <c r="S27" i="16"/>
  <c r="S32" i="16"/>
  <c r="S23" i="17"/>
  <c r="G12" i="18"/>
  <c r="S12" i="16"/>
  <c r="G11" i="16"/>
  <c r="E16" i="16"/>
  <c r="G16" i="16" s="1"/>
  <c r="G21" i="16"/>
  <c r="S14" i="17"/>
  <c r="S23" i="16"/>
  <c r="G10" i="16"/>
  <c r="G15" i="16"/>
  <c r="G9" i="17"/>
  <c r="E16" i="17"/>
  <c r="G16" i="17" s="1"/>
  <c r="G12" i="17"/>
  <c r="G22" i="17"/>
  <c r="G11" i="18"/>
  <c r="S11" i="18"/>
  <c r="S9" i="18"/>
  <c r="G9" i="18"/>
  <c r="S22" i="18"/>
  <c r="E16" i="18"/>
  <c r="G16" i="18" s="1"/>
  <c r="AB53" i="2"/>
  <c r="S23" i="18"/>
  <c r="G22" i="18"/>
  <c r="G15" i="18"/>
  <c r="J16" i="18"/>
  <c r="G10" i="18"/>
  <c r="S12" i="18"/>
  <c r="P16" i="17"/>
  <c r="G30" i="17"/>
  <c r="G22" i="16"/>
  <c r="J16" i="16"/>
  <c r="G14" i="16"/>
  <c r="J12" i="1"/>
  <c r="G26" i="1"/>
  <c r="M39" i="2"/>
  <c r="M30" i="2"/>
  <c r="Z49" i="2" s="1"/>
  <c r="M29" i="2"/>
  <c r="M23" i="2"/>
  <c r="Z36" i="2" s="1"/>
  <c r="M21" i="2"/>
  <c r="M19" i="2"/>
  <c r="M17" i="2"/>
  <c r="M15" i="2"/>
  <c r="M13" i="2"/>
  <c r="M11" i="2"/>
  <c r="M9" i="2"/>
  <c r="L40" i="2"/>
  <c r="L39" i="2"/>
  <c r="L36" i="2"/>
  <c r="L34" i="2"/>
  <c r="L33" i="2"/>
  <c r="L32" i="2"/>
  <c r="L30" i="2"/>
  <c r="Z47" i="2" s="1"/>
  <c r="L29" i="2"/>
  <c r="L27" i="2"/>
  <c r="Z34" i="2" s="1"/>
  <c r="L26" i="2"/>
  <c r="Z33" i="2" s="1"/>
  <c r="L25" i="2"/>
  <c r="Z32" i="2" s="1"/>
  <c r="L24" i="2"/>
  <c r="L21" i="2"/>
  <c r="L19" i="2"/>
  <c r="L17" i="2"/>
  <c r="L15" i="2"/>
  <c r="L13" i="2"/>
  <c r="L11" i="2"/>
  <c r="L9" i="2"/>
  <c r="J40" i="2"/>
  <c r="J39" i="2"/>
  <c r="J36" i="2"/>
  <c r="J34" i="2"/>
  <c r="J33" i="2"/>
  <c r="J32" i="2"/>
  <c r="J30" i="2"/>
  <c r="Y49" i="2" s="1"/>
  <c r="J29" i="2"/>
  <c r="J27" i="2"/>
  <c r="J26" i="2"/>
  <c r="J25" i="2"/>
  <c r="J24" i="2"/>
  <c r="J23" i="2"/>
  <c r="Y36" i="2" s="1"/>
  <c r="J21" i="2"/>
  <c r="J19" i="2"/>
  <c r="J17" i="2"/>
  <c r="J15" i="2"/>
  <c r="J13" i="2"/>
  <c r="J11" i="2"/>
  <c r="J9" i="2"/>
  <c r="I39" i="2"/>
  <c r="I30" i="2"/>
  <c r="Y47" i="2" s="1"/>
  <c r="I29" i="2"/>
  <c r="I27" i="2"/>
  <c r="Y34" i="2" s="1"/>
  <c r="I26" i="2"/>
  <c r="Y33" i="2" s="1"/>
  <c r="I25" i="2"/>
  <c r="Y32" i="2" s="1"/>
  <c r="I24" i="2"/>
  <c r="Y31" i="2" s="1"/>
  <c r="I21" i="2"/>
  <c r="I19" i="2"/>
  <c r="I17" i="2"/>
  <c r="I15" i="2"/>
  <c r="I13" i="2"/>
  <c r="I11" i="2"/>
  <c r="I9" i="2"/>
  <c r="G40" i="2"/>
  <c r="G39" i="2"/>
  <c r="G36" i="2"/>
  <c r="G34" i="2"/>
  <c r="G33" i="2"/>
  <c r="G32" i="2"/>
  <c r="G30" i="2"/>
  <c r="X49" i="2" s="1"/>
  <c r="G29" i="2"/>
  <c r="G27" i="2"/>
  <c r="G26" i="2"/>
  <c r="G25" i="2"/>
  <c r="G24" i="2"/>
  <c r="G23" i="2"/>
  <c r="X36" i="2" s="1"/>
  <c r="G21" i="2"/>
  <c r="G19" i="2"/>
  <c r="G17" i="2"/>
  <c r="G15" i="2"/>
  <c r="G13" i="2"/>
  <c r="G11" i="2"/>
  <c r="G9" i="2"/>
  <c r="F40" i="2"/>
  <c r="F39" i="2"/>
  <c r="F36" i="2"/>
  <c r="F34" i="2"/>
  <c r="F33" i="2"/>
  <c r="F32" i="2"/>
  <c r="F30" i="2"/>
  <c r="X47" i="2" s="1"/>
  <c r="F29" i="2"/>
  <c r="F27" i="2"/>
  <c r="X34" i="2" s="1"/>
  <c r="F26" i="2"/>
  <c r="X33" i="2" s="1"/>
  <c r="F25" i="2"/>
  <c r="X32" i="2" s="1"/>
  <c r="F24" i="2"/>
  <c r="F21" i="2"/>
  <c r="F19" i="2"/>
  <c r="F17" i="2"/>
  <c r="F15" i="2"/>
  <c r="F13" i="2"/>
  <c r="F11" i="2"/>
  <c r="F9" i="2"/>
  <c r="D32" i="2"/>
  <c r="D27" i="2"/>
  <c r="D26" i="2"/>
  <c r="D25" i="2"/>
  <c r="D24" i="2"/>
  <c r="D17" i="2"/>
  <c r="C32" i="2"/>
  <c r="C17" i="2"/>
  <c r="AD53" i="2" l="1"/>
  <c r="AC53" i="2"/>
  <c r="E36" i="2"/>
  <c r="AA34" i="2"/>
  <c r="AA32" i="2"/>
  <c r="AA33" i="2"/>
  <c r="E35" i="2"/>
  <c r="E34" i="2"/>
  <c r="E33" i="2"/>
  <c r="I23" i="2"/>
  <c r="Y35" i="2" s="1"/>
  <c r="F23" i="2"/>
  <c r="X35" i="2" s="1"/>
  <c r="S34" i="1"/>
  <c r="S33" i="1"/>
  <c r="S31" i="1"/>
  <c r="S30" i="1"/>
  <c r="S26" i="1"/>
  <c r="S25" i="1"/>
  <c r="S24" i="1"/>
  <c r="S13" i="1"/>
  <c r="E17" i="1"/>
  <c r="C24" i="2" s="1"/>
  <c r="E18" i="1"/>
  <c r="C25" i="2" s="1"/>
  <c r="E19" i="1"/>
  <c r="C26" i="2" s="1"/>
  <c r="E20" i="1"/>
  <c r="C27" i="2" s="1"/>
  <c r="E22" i="1"/>
  <c r="C30" i="2" s="1"/>
  <c r="F22" i="1"/>
  <c r="D30" i="2" s="1"/>
  <c r="F21" i="1"/>
  <c r="D29" i="2" s="1"/>
  <c r="E21" i="1"/>
  <c r="C29" i="2" s="1"/>
  <c r="E15" i="1"/>
  <c r="C21" i="2" s="1"/>
  <c r="E14" i="1"/>
  <c r="C19" i="2" s="1"/>
  <c r="E10" i="1"/>
  <c r="E11" i="1"/>
  <c r="C13" i="2" s="1"/>
  <c r="E12" i="1"/>
  <c r="C15" i="2" s="1"/>
  <c r="F10" i="1"/>
  <c r="D11" i="2" s="1"/>
  <c r="F11" i="1"/>
  <c r="D13" i="2" s="1"/>
  <c r="F12" i="1"/>
  <c r="D15" i="2" s="1"/>
  <c r="F14" i="1"/>
  <c r="D19" i="2" s="1"/>
  <c r="F15" i="1"/>
  <c r="D21" i="2" s="1"/>
  <c r="F16" i="1"/>
  <c r="D23" i="2" s="1"/>
  <c r="P15" i="1"/>
  <c r="P14" i="1"/>
  <c r="P10" i="1"/>
  <c r="P11" i="1"/>
  <c r="P12" i="1"/>
  <c r="P9" i="1"/>
  <c r="M10" i="1"/>
  <c r="M11" i="1"/>
  <c r="M12" i="1"/>
  <c r="M14" i="1"/>
  <c r="M15" i="1"/>
  <c r="M9" i="1"/>
  <c r="J22" i="1"/>
  <c r="Z43" i="2" s="1"/>
  <c r="J21" i="1"/>
  <c r="J10" i="1"/>
  <c r="J11" i="1"/>
  <c r="J14" i="1"/>
  <c r="J15" i="1"/>
  <c r="J9" i="1"/>
  <c r="G24" i="1"/>
  <c r="G25" i="1"/>
  <c r="G27" i="1"/>
  <c r="G31" i="1"/>
  <c r="G33" i="1"/>
  <c r="G34" i="1"/>
  <c r="G13" i="1"/>
  <c r="E9" i="1"/>
  <c r="C9" i="2" s="1"/>
  <c r="F9" i="1"/>
  <c r="D9" i="2" s="1"/>
  <c r="X31" i="2"/>
  <c r="Z31" i="2"/>
  <c r="M24" i="2"/>
  <c r="M25" i="2"/>
  <c r="M26" i="2"/>
  <c r="M27" i="2"/>
  <c r="Z42" i="2"/>
  <c r="AA42" i="2"/>
  <c r="AA43" i="2"/>
  <c r="I32" i="2"/>
  <c r="M32" i="2"/>
  <c r="I33" i="2"/>
  <c r="M33" i="2"/>
  <c r="I34" i="2"/>
  <c r="M34" i="2"/>
  <c r="I36" i="2"/>
  <c r="M36" i="2"/>
  <c r="I40" i="2"/>
  <c r="M40" i="2"/>
  <c r="P17" i="2"/>
  <c r="Y52" i="2"/>
  <c r="Y53" i="2" s="1"/>
  <c r="E40" i="2" l="1"/>
  <c r="AA36" i="2"/>
  <c r="S27" i="1"/>
  <c r="AA31" i="2"/>
  <c r="P16" i="1"/>
  <c r="L23" i="2"/>
  <c r="Z35" i="2" s="1"/>
  <c r="S10" i="1"/>
  <c r="C11" i="2"/>
  <c r="N19" i="2"/>
  <c r="K19" i="2"/>
  <c r="N15" i="2"/>
  <c r="N21" i="2"/>
  <c r="Z24" i="2" s="1"/>
  <c r="E16" i="1"/>
  <c r="C23" i="2" s="1"/>
  <c r="AA35" i="2" s="1"/>
  <c r="J16" i="1"/>
  <c r="S22" i="1"/>
  <c r="S32" i="1"/>
  <c r="G30" i="1"/>
  <c r="H40" i="2" s="1"/>
  <c r="S14" i="1"/>
  <c r="S9" i="1"/>
  <c r="S12" i="1"/>
  <c r="S11" i="1"/>
  <c r="AA53" i="2"/>
  <c r="S23" i="1"/>
  <c r="Z53" i="2"/>
  <c r="Z48" i="2"/>
  <c r="Y48" i="2"/>
  <c r="Q17" i="2"/>
  <c r="K39" i="2"/>
  <c r="E26" i="2"/>
  <c r="P9" i="2"/>
  <c r="H33" i="2"/>
  <c r="H26" i="2"/>
  <c r="H17" i="2"/>
  <c r="G21" i="1"/>
  <c r="K25" i="2"/>
  <c r="G14" i="1"/>
  <c r="G12" i="1"/>
  <c r="N13" i="2"/>
  <c r="K13" i="2"/>
  <c r="N33" i="2"/>
  <c r="K32" i="2"/>
  <c r="K30" i="2"/>
  <c r="K24" i="2"/>
  <c r="N39" i="2"/>
  <c r="H32" i="2"/>
  <c r="N29" i="2"/>
  <c r="H24" i="2"/>
  <c r="K21" i="2"/>
  <c r="Y24" i="2" s="1"/>
  <c r="H36" i="2"/>
  <c r="K40" i="2"/>
  <c r="E24" i="2"/>
  <c r="N25" i="2"/>
  <c r="N24" i="2"/>
  <c r="K11" i="2"/>
  <c r="E27" i="2"/>
  <c r="P13" i="2"/>
  <c r="K27" i="2"/>
  <c r="N30" i="2"/>
  <c r="K36" i="2"/>
  <c r="E32" i="2"/>
  <c r="N27" i="2"/>
  <c r="K26" i="2"/>
  <c r="K29" i="2"/>
  <c r="N11" i="2"/>
  <c r="E25" i="2"/>
  <c r="N40" i="2"/>
  <c r="H34" i="2"/>
  <c r="H25" i="2"/>
  <c r="K17" i="2"/>
  <c r="N32" i="2"/>
  <c r="H27" i="2"/>
  <c r="E17" i="2"/>
  <c r="N34" i="2"/>
  <c r="K15" i="2"/>
  <c r="N36" i="2"/>
  <c r="K34" i="2"/>
  <c r="K33" i="2"/>
  <c r="N26" i="2"/>
  <c r="N17" i="2"/>
  <c r="M16" i="1"/>
  <c r="G22" i="1"/>
  <c r="G15" i="1"/>
  <c r="G10" i="1"/>
  <c r="G11" i="1"/>
  <c r="N9" i="2"/>
  <c r="G9" i="1"/>
  <c r="K9" i="2"/>
  <c r="X39" i="2" l="1"/>
  <c r="E39" i="2"/>
  <c r="K23" i="2"/>
  <c r="Y42" i="2"/>
  <c r="Y43" i="2"/>
  <c r="E29" i="2"/>
  <c r="E23" i="2"/>
  <c r="Q9" i="2"/>
  <c r="Q13" i="2"/>
  <c r="E9" i="2"/>
  <c r="E13" i="2"/>
  <c r="E30" i="2"/>
  <c r="G16" i="1"/>
  <c r="E21" i="2"/>
  <c r="E19" i="2"/>
  <c r="E15" i="2"/>
  <c r="E11" i="2"/>
  <c r="H19" i="2" l="1"/>
  <c r="H15" i="2"/>
  <c r="H30" i="2"/>
  <c r="H21" i="2"/>
  <c r="X24" i="2" s="1"/>
  <c r="N23" i="2"/>
  <c r="H9" i="2"/>
  <c r="X48" i="2"/>
  <c r="H29" i="2"/>
  <c r="H39" i="2"/>
  <c r="H11" i="2"/>
  <c r="H13" i="2"/>
  <c r="H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tc={7D995B76-BB75-42CE-8CD0-869EA5F324DD}</author>
  </authors>
  <commentList>
    <comment ref="M2" authorId="0" shapeId="0" xr:uid="{7D995B76-BB75-42CE-8CD0-869EA5F324D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	Sífilis primaria
SS            Sífilis secundaria
LP            Sífilis Latente Precoz
LT            Sífilis Latente Tardía
SE            Sífilis sin especificar
ND          No Diagnosticada
</t>
      </text>
    </comment>
  </commentList>
</comments>
</file>

<file path=xl/sharedStrings.xml><?xml version="1.0" encoding="utf-8"?>
<sst xmlns="http://schemas.openxmlformats.org/spreadsheetml/2006/main" count="626" uniqueCount="274">
  <si>
    <t>Reporte</t>
  </si>
  <si>
    <t>SERVICIO DE SALUD</t>
  </si>
  <si>
    <t>SEÑALE PERIODO DEL REPORTE</t>
  </si>
  <si>
    <t>SEÑALE NOMBRE REFERENTE RESPONSABLE</t>
  </si>
  <si>
    <t>TOTAL (todas las edades)</t>
  </si>
  <si>
    <t>Menores de 15 años</t>
  </si>
  <si>
    <t>15 a 24 años</t>
  </si>
  <si>
    <t>25 y más años</t>
  </si>
  <si>
    <t>INDICADORES</t>
  </si>
  <si>
    <t>N</t>
  </si>
  <si>
    <t>D</t>
  </si>
  <si>
    <t>%</t>
  </si>
  <si>
    <t>1.    Tratamiento inicial de sífilis en gestantes</t>
  </si>
  <si>
    <t>2.    Mortinatos atribuidos a sífilis</t>
  </si>
  <si>
    <t>3.    Tratamiento de sífilis en parejas sexuales de gestantes</t>
  </si>
  <si>
    <t>4.    Tratamiento de gonorrea en gestantes</t>
  </si>
  <si>
    <t>5.    Profilaxis ocular en recién nacidos</t>
  </si>
  <si>
    <t>6.    Tratamiento de Chlamydias en gestantes</t>
  </si>
  <si>
    <t xml:space="preserve">8.    Cobertura del Protocolo de prevención de la transmisión vertical del VIH en el embarazo </t>
  </si>
  <si>
    <t>9.    Cobertura de Protocolo de prevención de la transmisión vertical del VIH en el parto</t>
  </si>
  <si>
    <t>10.  Cobertura diagnóstico completo de RN hijo de madre VIH (+)</t>
  </si>
  <si>
    <t>10.b) Cohorte de niños nacidos 2020</t>
  </si>
  <si>
    <t>11.  Cobertura de suspensión de lactancia materna en mujeres VIH (+)</t>
  </si>
  <si>
    <t>12.  Cobertura de sustitución de lactancia materna en recién nacidos hijos de madres VIH (+)</t>
  </si>
  <si>
    <t>10.c) Cohorte de niños nacidos 2021</t>
  </si>
  <si>
    <t>7. a)   Positividad del examen VIH en gestantes</t>
  </si>
  <si>
    <t>sin tratamiento</t>
  </si>
  <si>
    <t>Con tratamiento</t>
  </si>
  <si>
    <t>GRÁFICAS</t>
  </si>
  <si>
    <t>ALERTA</t>
  </si>
  <si>
    <t>Sin tratamiento</t>
  </si>
  <si>
    <t>Con profilaxis</t>
  </si>
  <si>
    <t>Sin profilaxis</t>
  </si>
  <si>
    <t>&gt;25 años</t>
  </si>
  <si>
    <t>&lt;15 años</t>
  </si>
  <si>
    <t>Positividad</t>
  </si>
  <si>
    <t xml:space="preserve">Con Tratamiento </t>
  </si>
  <si>
    <t xml:space="preserve">Sin Tratamiento </t>
  </si>
  <si>
    <t>Mujeres parto</t>
  </si>
  <si>
    <t>Cohorte 2020</t>
  </si>
  <si>
    <t>Cohorte 2021</t>
  </si>
  <si>
    <t>Con diagnóstico completo</t>
  </si>
  <si>
    <t>Algoritmo incompleto</t>
  </si>
  <si>
    <t>Total de nacidos</t>
  </si>
  <si>
    <t>ñ</t>
  </si>
  <si>
    <t>Total niños con riesgo de transmisión por lactancia del período</t>
  </si>
  <si>
    <t>1.Mujeres sin tratamiento para sífilis. Realice seguimiento</t>
  </si>
  <si>
    <t>2.Mortinatos para auditar.</t>
  </si>
  <si>
    <r>
      <t>3.Mujeres en riesgo de tener niños con sífilis congénita.</t>
    </r>
    <r>
      <rPr>
        <b/>
        <sz val="11"/>
        <color theme="1"/>
        <rFont val="Calibri"/>
        <family val="2"/>
        <scheme val="minor"/>
      </rPr>
      <t xml:space="preserve"> Identifíquelas </t>
    </r>
    <r>
      <rPr>
        <sz val="11"/>
        <color theme="1"/>
        <rFont val="Calibri"/>
        <family val="2"/>
        <scheme val="minor"/>
      </rPr>
      <t>para seguimiento al parto.</t>
    </r>
  </si>
  <si>
    <t>4.Mujeres con gonorrea sin tratar. Riesgo de transmisión vertical.</t>
  </si>
  <si>
    <r>
      <t xml:space="preserve">5.Niños en riesgo oftalmia gonocócica. </t>
    </r>
    <r>
      <rPr>
        <b/>
        <sz val="11"/>
        <color theme="1"/>
        <rFont val="Calibri"/>
        <family val="2"/>
        <scheme val="minor"/>
      </rPr>
      <t xml:space="preserve">Identifíquelos </t>
    </r>
    <r>
      <rPr>
        <sz val="11"/>
        <color theme="1"/>
        <rFont val="Calibri"/>
        <family val="2"/>
        <scheme val="minor"/>
      </rPr>
      <t>para seguimiento de signos en la APS y descarte de enfermedad.</t>
    </r>
  </si>
  <si>
    <t>6.Mujeres chlamydia  sin tratar. Riesgo de transmisión vertical.</t>
  </si>
  <si>
    <t>7a.Revise la positividad observada, y compárela con años anteriores. ¿Hay cambios significativos?</t>
  </si>
  <si>
    <t>8.Mujeres con niños expuestos al VIH</t>
  </si>
  <si>
    <t>9.Total niños hijos de mujer VIH con algoritmo incompleto</t>
  </si>
  <si>
    <t>10a.Niños hijos de mujer VIH con algoritmo incompleto 2019</t>
  </si>
  <si>
    <t>10b.Niños hijos de mujer VIH con algoritmo incompleto 2020</t>
  </si>
  <si>
    <t>10c.Niños hijos de mujer VIH con algoritmo incompleto 2021</t>
  </si>
  <si>
    <t>11.Mujeres en riesgo de dar lactancia natural</t>
  </si>
  <si>
    <t>12.Niños en riesgo de alimentación natural</t>
  </si>
  <si>
    <t>Reporte de Indicadores de Prevención de la Transmisión Vertical del VIH, Sífilis y otras ITS</t>
  </si>
  <si>
    <t>Trimestre 1</t>
  </si>
  <si>
    <t>num</t>
  </si>
  <si>
    <t>den</t>
  </si>
  <si>
    <t>7.b)     Cobertura de conocimiento de la serología VIH durante el parto</t>
  </si>
  <si>
    <t xml:space="preserve">Gestante tamizada durante el parto cuyo resultado es  reactivo (+) </t>
  </si>
  <si>
    <t>Gestante tamizada durante el parto cuyo resultado es  no reactivo (-)</t>
  </si>
  <si>
    <r>
      <t>1.    Tratamiento inicial de sífilis en gestantes</t>
    </r>
    <r>
      <rPr>
        <sz val="10"/>
        <color rgb="FF000000"/>
        <rFont val="Calibri"/>
        <family val="2"/>
      </rPr>
      <t xml:space="preserve"> </t>
    </r>
  </si>
  <si>
    <t>Fórmula de calculo</t>
  </si>
  <si>
    <t>N (Numerador)</t>
  </si>
  <si>
    <t>D (Denominador)</t>
  </si>
  <si>
    <t>Nº de mortinatos (mayor o igual a 20 semanas de gestación) de mujeres con serología no treponémica reactiva al parto en el período enero-marzo</t>
  </si>
  <si>
    <t>Nº total de mortinatos (mayor o igual a 20 semanas de gestación) en el período enero-marzo</t>
  </si>
  <si>
    <t>Nº de embarazadas diagnosticadas con sífilis con todas las parejas declaradas tratadas de acuerdo a normativa en el periodo enero-marzo</t>
  </si>
  <si>
    <t>N° de gestantes con diagnóstico de gonorrea tratadas en el período enero-marzo</t>
  </si>
  <si>
    <t>N° de gestantes con diagnóstico de Chlamydias tratadas en el periodo enero-marzo</t>
  </si>
  <si>
    <t>N° total de mujeres atendidas por parto en el período enero-marzo</t>
  </si>
  <si>
    <t xml:space="preserve">Gestante VIH (+) conocida previo a esta gestación  </t>
  </si>
  <si>
    <t xml:space="preserve">Gestante tamizada con resultado (+) durante este embarazo                        </t>
  </si>
  <si>
    <t xml:space="preserve">8.    Cobertura del Protocolo de prevención de la transmisión vertical del VIH en el embarazo                                                                                             </t>
  </si>
  <si>
    <t xml:space="preserve">N° de mujeres VIH (+) confirmadas por ISP que tienen su parto en el periodo enero-marzo y que recibieron protocolo de prevención de la transmisión vertical durante el embarazo </t>
  </si>
  <si>
    <t>N° de mujeres VIH (+) confirmadas por ISP que tienen su parto en el periodo enero-marzo</t>
  </si>
  <si>
    <t>N° de mujeres VIH (+) confirmadas por ISP que tienen su parto en el periodo enero-marzo y que recibieron protocolo de prevención de la transmisión vertical durante el parto</t>
  </si>
  <si>
    <t>10.d) Cohorte de niños nacidos 2022</t>
  </si>
  <si>
    <t>N° de mujeres VIH (+) confirmadas por ISP que tienen su parto en el periodo enero-marzo y que recibieron medicamentos para la suspensión de la lactancia</t>
  </si>
  <si>
    <t>N° total de lactantes, hijos e hijas de mujer VIH (+) positiva que cumplen 3 meses en el período</t>
  </si>
  <si>
    <t xml:space="preserve">N° total de lactantes, hijos e hijas de mujer VIH (+) positiva que cumplen 3 meses en el período y que recibe sustituto de leche materna a los 3 meses de vida. </t>
  </si>
  <si>
    <t>N° de gestantes con 1era serología no treponémica reactiva para sífilis (VDRL o  RPR)  en este embarazo tratadas para sífilis con al menos 1 dosis de penicilina benzatina administrada en el período abril-junio</t>
  </si>
  <si>
    <t>N° de gestantes con 1era serología no treponémica reactiva para sífilis (VDRL o  RPR) en este embarazo en el período abril-junio</t>
  </si>
  <si>
    <t>Nº de mortinatos (mayor o igual a 20 semanas de gestación) de mujeres con serología no treponémica reactiva al parto en el período abril-junio</t>
  </si>
  <si>
    <t>Nº total de mortinatos (mayor o igual a 20 semanas de gestación) en el período abril-junio</t>
  </si>
  <si>
    <t>Nº de embarazadas diagnosticadas con sífilis con todas las parejas declaradas tratadas de acuerdo a normativa en el periodo abril-junio</t>
  </si>
  <si>
    <t>N° de gestantes con diagnóstico de gonorrea tratadas en el período abril-junio</t>
  </si>
  <si>
    <t>N° de gestantes con diagnóstico de Chlamydias tratadas en el periodo abril-junio</t>
  </si>
  <si>
    <t>N° total de mujeres atendidas por parto en el período abril-junio</t>
  </si>
  <si>
    <t xml:space="preserve">N° de mujeres VIH (+) confirmadas por ISP que tienen su parto en el periodo abril-junio y que recibieron protocolo de prevención de la transmisión vertical durante el embarazo </t>
  </si>
  <si>
    <t>N° de mujeres VIH (+) confirmadas por ISP que tienen su parto en el periodo abril-junio</t>
  </si>
  <si>
    <t>N° de mujeres VIH (+) confirmadas por ISP que tienen su parto en el periodo abril-junio y que recibieron protocolo de prevención de la transmisión vertical durante el parto</t>
  </si>
  <si>
    <t>N° de mujeres VIH (+) confirmadas por ISP que tienen su parto en el periodo abril-junio y que recibieron medicamentos para la suspensión de la lactancia</t>
  </si>
  <si>
    <t>N° de gestantes con 1era serología no treponémica reactiva para sífilis (VDRL o  RPR)  en este embarazo tratadas para sífilis con al menos 1 dosis de penicilina benzatina administrada en el período julio-septiembre</t>
  </si>
  <si>
    <t>N° de gestantes con 1era serología no treponémica reactiva para sífilis (VDRL o  RPR) en este embarazo en el período julio-septiembre</t>
  </si>
  <si>
    <t>Nº de mortinatos (mayor o igual a 20 semanas de gestación) de mujeres con serología no treponémica reactiva al parto en el período julio-septiembre</t>
  </si>
  <si>
    <t>Nº total de mortinatos (mayor o igual a 20 semanas de gestación) en el período julio-septiembre</t>
  </si>
  <si>
    <t>Nº de embarazadas diagnosticadas con sífilis con todas las parejas declaradas tratadas de acuerdo a normativa en el periodo julio-septiembre</t>
  </si>
  <si>
    <t>N° de gestantes con diagnóstico de gonorrea tratadas en el período julio-septiembre</t>
  </si>
  <si>
    <t>N° de gestantes con diagnóstico de Chlamydias tratadas en el periodo julio-septiembre</t>
  </si>
  <si>
    <t>N° de gestantes con diagnóstico de Chlamydias en el periodo julio-septiembre</t>
  </si>
  <si>
    <t>N° total de mujeres atendidas por parto en el período julio-septiembre</t>
  </si>
  <si>
    <t xml:space="preserve">N° de mujeres VIH (+) confirmadas por ISP que tienen su parto en el periodo julio-septiembre y que recibieron protocolo de prevención de la transmisión vertical durante el embarazo </t>
  </si>
  <si>
    <t>N° de mujeres VIH (+) confirmadas por ISP que tienen su parto en el periodo julio-septiembre</t>
  </si>
  <si>
    <t>N° de mujeres VIH (+) confirmadas por ISP que tienen su parto en el periodo julio-septiembre y que recibieron protocolo de prevención de la transmisión vertical durante el parto</t>
  </si>
  <si>
    <t>N° de mujeres VIH (+) confirmadas por ISP que tienen su parto en el periodo julio-septiembre y que recibieron medicamentos para la suspensión de la lactancia</t>
  </si>
  <si>
    <t>N° de gestantes con 1era serología no treponémica reactiva para sífilis (VDRL o  RPR)  en este embarazo tratadas para sífilis con al menos 1 dosis de penicilina benzatina administrada en el período octubre-diciembre</t>
  </si>
  <si>
    <t>N° de gestantes con 1era serología no treponémica reactiva para sífilis (VDRL o  RPR) en este embarazo en el período octubre-diciembre</t>
  </si>
  <si>
    <t>Nº de mortinatos (mayor o igual a 20 semanas de gestación) de mujeres con serología no treponémica reactiva al parto en el período octubre-diciembre</t>
  </si>
  <si>
    <t>Nº total de mortinatos (mayor o igual a 20 semanas de gestación) en el período octubre-diciembre</t>
  </si>
  <si>
    <t>Nº de embarazadas diagnosticadas con sífilis con todas las parejas declaradas tratadas de acuerdo a normativa en el periodo octubre-diciembre</t>
  </si>
  <si>
    <t>N° de gestantes con diagnóstico de gonorrea tratadas en el período octubre-diciembre</t>
  </si>
  <si>
    <t>N° de gestantes con diagnóstico de Chlamydias tratadas en el periodo octubre-diciembre</t>
  </si>
  <si>
    <t>N° de gestantes con diagnóstico de Chlamydias en el periodo octubre-diciembre</t>
  </si>
  <si>
    <t>N° total de mujeres atendidas por parto en el período octubre-diciembre</t>
  </si>
  <si>
    <t xml:space="preserve">N° de mujeres VIH (+) confirmadas por ISP que tienen su parto en el periodo octubre-diciembre y que recibieron protocolo de prevención de la transmisión vertical durante el embarazo </t>
  </si>
  <si>
    <t>N° de mujeres VIH (+) confirmadas por ISP que tienen su parto en el periodo octubre-diciembre</t>
  </si>
  <si>
    <t>N° de mujeres VIH (+) confirmadas por ISP que tienen su parto en el periodo octubre-diciembre y que recibieron protocolo de prevención de la transmisión vertical durante el parto</t>
  </si>
  <si>
    <t>N° de mujeres VIH (+) confirmadas por ISP que tienen su parto en el periodo octubre-diciembre y que recibieron medicamentos para la suspensión de la lactancia</t>
  </si>
  <si>
    <t>f</t>
  </si>
  <si>
    <t>l</t>
  </si>
  <si>
    <t>Total</t>
  </si>
  <si>
    <t>Observaciones</t>
  </si>
  <si>
    <t>10d.Niños hijos de mujer VIH con algoritmo incompleto 2022</t>
  </si>
  <si>
    <r>
      <t xml:space="preserve">5.    Profilaxis ocular en recién </t>
    </r>
    <r>
      <rPr>
        <b/>
        <sz val="10"/>
        <rFont val="Calibri"/>
        <family val="2"/>
      </rPr>
      <t>nacidos/as</t>
    </r>
  </si>
  <si>
    <t>N° de recién nacidos/as vivos/as que recibieron profilaxis ocular de gonorrea al nacer, en el período enero-marzo</t>
  </si>
  <si>
    <t>N° de recién nacidos/as vivos/as en el período enero-marzo</t>
  </si>
  <si>
    <t>N° de exámenes VIH (+) confirmados   por el ISP en gestantes durante el período enero-marzo</t>
  </si>
  <si>
    <t>N° de exámenes VIH procesados en gestantes durante el período enero-marzo</t>
  </si>
  <si>
    <t xml:space="preserve">Número total de hijos/as de mujer VIH (+) nacidos/as en el año, que tienen diagnóstico definitivo (completan algoritmo para el diagnóstico de VIH) </t>
  </si>
  <si>
    <t>Número total de recién nacidos/as de cada  año, hijos/as de mujer VIH (+)</t>
  </si>
  <si>
    <t>10.b) Cohorte de niños/as nacidos/as 2020</t>
  </si>
  <si>
    <t>Número total de niños y niñas nacidos/as del año 2020, hijos/as de mujer VIH (+) que tienen diagnóstico definitivo (algoritmo completo)</t>
  </si>
  <si>
    <t>Número total de niños y niñas nacidos/as del año 2020, hijos/as de mujer VIH (+)</t>
  </si>
  <si>
    <t>10.c) Cohorte de niños/as nacidos/as 2021</t>
  </si>
  <si>
    <t>Número total de niños y niñas nacidos/as del año 2021, hijos/as de mujer VIH (+) que tienen diagnóstico definitivo (algoritmo completo)</t>
  </si>
  <si>
    <t>Número total de niños y niñas nacidos/as del año 2021, hijos/as de mujer VIH (+)</t>
  </si>
  <si>
    <t>10.d) Cohorte de niños/as nacidos/as 2022</t>
  </si>
  <si>
    <t>12.  Cobertura de sustitución de lactancia materna en recién nacidos/as hijos/as de mujeres VIH (+)</t>
  </si>
  <si>
    <t>N° de recién nacidos/as vivos/as que recibieron profilaxis ocular de gonorrea al nacer, en el período abril-junio</t>
  </si>
  <si>
    <t>N° de recién nacidos/as vivos/as en el período abril-junio</t>
  </si>
  <si>
    <t>N° de exámenes VIH (+) confirmados   por el ISP en gestantes durante el período abril-junio</t>
  </si>
  <si>
    <t>N° de exámenes VIH procesados en gestantes durante el período abril-junio</t>
  </si>
  <si>
    <t>N° de recién nacidos/as vivos/as que recibieron profilaxis ocular de gonorrea al nacer, en el período julio-septiembre</t>
  </si>
  <si>
    <t>N° de recién nacidos/as vivos/as en el período julio-septiembre</t>
  </si>
  <si>
    <t>N° de exámenes VIH (+) confirmados   por el ISP en gestantes durante el período julio-septiembre</t>
  </si>
  <si>
    <t>N° de exámenes VIH procesados en gestantes durante el período julio-septiembre</t>
  </si>
  <si>
    <t>N° de recién nacidos/as vivos/as que recibieron profilaxis ocular de gonorrea al nacer, en el período octubre-diciembre</t>
  </si>
  <si>
    <t>N° de recién nacidos/as vivos/as en el período octubre-diciembre</t>
  </si>
  <si>
    <t>N° de exámenes VIH (+) confirmados   por el ISP en gestantes durante el período octubre-diciembre</t>
  </si>
  <si>
    <t>N° de exámenes VIH procesados en gestantes durante el período octubre-diciembre</t>
  </si>
  <si>
    <t>N° de gestantes con diagnóstico de gonorrea en el periodo          enero-marzo</t>
  </si>
  <si>
    <t>N° de gestantes con diagnóstico de Chlamydias en el periodo enero-marzo</t>
  </si>
  <si>
    <r>
      <t>N° de gestantes con 1</t>
    </r>
    <r>
      <rPr>
        <vertAlign val="superscript"/>
        <sz val="10"/>
        <color theme="1"/>
        <rFont val="Calibri"/>
        <family val="2"/>
        <scheme val="minor"/>
      </rPr>
      <t>era</t>
    </r>
    <r>
      <rPr>
        <sz val="10"/>
        <color theme="1"/>
        <rFont val="Calibri"/>
        <family val="2"/>
        <scheme val="minor"/>
      </rPr>
      <t xml:space="preserve"> serología no treponémica reactiva para sífilis (VDRL o  RPR)  en este embarazo tratadas para sífilis con al menos 1 dosis de penicilina benzatina administrada en el período enero-marzo</t>
    </r>
  </si>
  <si>
    <r>
      <t>N° de gestantes con 1</t>
    </r>
    <r>
      <rPr>
        <vertAlign val="superscript"/>
        <sz val="10"/>
        <color theme="1"/>
        <rFont val="Calibri"/>
        <family val="2"/>
        <scheme val="minor"/>
      </rPr>
      <t>era</t>
    </r>
    <r>
      <rPr>
        <sz val="10"/>
        <color theme="1"/>
        <rFont val="Calibri"/>
        <family val="2"/>
        <scheme val="minor"/>
      </rPr>
      <t xml:space="preserve"> serología no treponémica reactiva para sífilis (VDRL o  RPR) en este embarazo en el período enero-marzo</t>
    </r>
  </si>
  <si>
    <t>N° de gestantes con diagnóstico de Chlamydias en el periodo abril-junio</t>
  </si>
  <si>
    <t>N° de gestantes con diagnóstico de gonorrea en el periodo          julio-septiembre</t>
  </si>
  <si>
    <r>
      <t xml:space="preserve">Nº de embarazadas </t>
    </r>
    <r>
      <rPr>
        <b/>
        <sz val="10"/>
        <color theme="1"/>
        <rFont val="Calibri"/>
        <family val="2"/>
        <scheme val="minor"/>
      </rPr>
      <t>diagnosticadas</t>
    </r>
    <r>
      <rPr>
        <sz val="10"/>
        <color theme="1"/>
        <rFont val="Calibri"/>
        <family val="2"/>
        <scheme val="minor"/>
      </rPr>
      <t xml:space="preserve"> (confirmadas) con sífilis en el periodo enero-marzo</t>
    </r>
  </si>
  <si>
    <t xml:space="preserve">13.  Entrega de sustitutos de leche materna en lactantes de 3 meses hijos e hijas de mujer  VIH (+)  </t>
  </si>
  <si>
    <t>10.  Cobertura diagnóstico completo de RN hijo/a de mujer VIH (+)</t>
  </si>
  <si>
    <t>13c.Niños en riesgo de transmisión de VIH por lactancia</t>
  </si>
  <si>
    <t>13d.Niños en riesgo de transmisión de VIH por lactancia</t>
  </si>
  <si>
    <t>N° total de mujeres con serología VIH realizada durante el parto en el periodo enero-marzo</t>
  </si>
  <si>
    <t>10.e) Cohorte de niños/as nacidos/as 2023</t>
  </si>
  <si>
    <t>Partos según serologia para VIH</t>
  </si>
  <si>
    <t>Sífilis</t>
  </si>
  <si>
    <t>Otras ITS</t>
  </si>
  <si>
    <t>Examen VIH</t>
  </si>
  <si>
    <t>Protocolo PTV mujer</t>
  </si>
  <si>
    <t>Lactancia</t>
  </si>
  <si>
    <t>Diagnóstico Definitivo para VIH</t>
  </si>
  <si>
    <t>Nº de embarazadas diagnosticadas  (confirmadas) con sífilis en el periodo abril-junio</t>
  </si>
  <si>
    <t>N° total de mujeres con serología VIH realizada durante el parto en el periodo abril-junio</t>
  </si>
  <si>
    <t>Nº de embarazadas diagnosticadas  (confirmadas) con sífilis en el periodo julio-septiembre</t>
  </si>
  <si>
    <t>N° total de mujeres con serología VIH realizada durante el parto en el periodo julio-septiembre</t>
  </si>
  <si>
    <t>Nº de embarazadas diagnosticadas  (confirmadas) con sífilis en el periodo octubre-diciembre</t>
  </si>
  <si>
    <t>N° total de mujeres con serología VIH realizada durante el parto en el periodo octubre-diciembre</t>
  </si>
  <si>
    <t>N° de gestantes con diagnóstico de gonorrea en el periodo octubre-diciembre</t>
  </si>
  <si>
    <t>Cohorte 2022</t>
  </si>
  <si>
    <t>Cohorte 2023</t>
  </si>
  <si>
    <t>Total tamizadas</t>
  </si>
  <si>
    <t>Mujeres parto VIH</t>
  </si>
  <si>
    <r>
      <t xml:space="preserve">INSTRUCTIVO: </t>
    </r>
    <r>
      <rPr>
        <sz val="11"/>
        <color theme="1"/>
        <rFont val="Arial"/>
        <family val="2"/>
      </rPr>
      <t>complete solo las celdas color blanco. Las celdas verdes son de autocálculo. Las celdas grises no contienen datos.</t>
    </r>
  </si>
  <si>
    <t>Trimestre 2</t>
  </si>
  <si>
    <t>Trimestre 3</t>
  </si>
  <si>
    <t>Trimestre 4</t>
  </si>
  <si>
    <t>7.b)     Tamizaje VIH durante el parto y total de mujeres VIH (+) al parto</t>
  </si>
  <si>
    <t>Mujeres testeadas gestación o antes</t>
  </si>
  <si>
    <t>Es la mujer VIH (+) que se embaraza y tuvo su parto en el periodo enero-marzo(conocida previa a esta gestación)</t>
  </si>
  <si>
    <t>Es la mujer  que conoce su diagnóstico VIH (+) en este embarazo y tuvo su parto en el periodo enero-marzo (conocida en esta gestación)</t>
  </si>
  <si>
    <r>
      <t>Es la mujer  que tuvo su parto en el periodo enero-marzo y que obtiene un resultado</t>
    </r>
    <r>
      <rPr>
        <b/>
        <i/>
        <sz val="10"/>
        <color rgb="FF000000"/>
        <rFont val="Calibri"/>
        <family val="2"/>
        <scheme val="minor"/>
      </rPr>
      <t xml:space="preserve"> reactivo</t>
    </r>
    <r>
      <rPr>
        <i/>
        <sz val="10"/>
        <color rgb="FF000000"/>
        <rFont val="Calibri"/>
        <family val="2"/>
        <scheme val="minor"/>
      </rPr>
      <t xml:space="preserve"> en el examen VIH realizado durante el parto</t>
    </r>
  </si>
  <si>
    <r>
      <t>Es la mujer  que tuvo su parto en el periodo enero-marzo y que obtiene un resultado</t>
    </r>
    <r>
      <rPr>
        <b/>
        <i/>
        <sz val="10"/>
        <color rgb="FF000000"/>
        <rFont val="Calibri"/>
        <family val="2"/>
        <scheme val="minor"/>
      </rPr>
      <t xml:space="preserve"> no reactivo</t>
    </r>
    <r>
      <rPr>
        <i/>
        <sz val="10"/>
        <color rgb="FF000000"/>
        <rFont val="Calibri"/>
        <family val="2"/>
        <scheme val="minor"/>
      </rPr>
      <t xml:space="preserve"> en el examen VIH realizado durante el parto</t>
    </r>
  </si>
  <si>
    <t>Es la mujer VIH (+) que se embaraza y tuvo su parto en el periodo abril-junio(conocida previa a esta gestación)</t>
  </si>
  <si>
    <t>Es la mujer  que conoce su diagnóstico VIH (+) en este embarazo y tuvo su parto en el periodo abril-junio (conocida en esta gestación)</t>
  </si>
  <si>
    <t>Es la mujer  que tuvo su parto en el periodo abril-junio y que obtiene un resultado reactivo en el examen VIH realizado durante el parto</t>
  </si>
  <si>
    <t>Es la mujer  que tuvo su parto en el periodo abril-junio y que obtiene un resultado no reactivo en el examen VIH realizado durante el parto</t>
  </si>
  <si>
    <t>Es la mujer VIH (+) que se embaraza y tuvo su parto en el periodo julio-septiembre(conocida previa a esta gestación)</t>
  </si>
  <si>
    <t>Es la mujer  que conoce su diagnóstico VIH (+) en este embarazo y tuvo su parto en el periodo julio-septiembre (conocida en esta gestación)</t>
  </si>
  <si>
    <t>Es la mujer  que tuvo su parto en el periodo julio-septiembre y que obtiene un resultado reactivo en el examen VIH realizado durante el parto</t>
  </si>
  <si>
    <t>Es la mujer  que tuvo su parto en el periodo julio-septiembre y que obtiene un resultado no reactivo en el examen VIH realizado durante el parto</t>
  </si>
  <si>
    <t>Es la mujer VIH (+) que se embaraza y tuvo su parto en el periodo octubre-diciembre(conocida previa a esta gestación)</t>
  </si>
  <si>
    <t>Es la mujer  que conoce su diagnóstico VIH (+) en este embarazo y tuvo su parto en el periodo octubre-diciembre (conocida en esta gestación)</t>
  </si>
  <si>
    <t>Es la mujer  que tuvo su parto en el periodo octubre-diciembre y que obtiene un resultado reactivo en el examen VIH realizado durante el parto</t>
  </si>
  <si>
    <t>Es la mujer  que tuvo su parto en el periodo octubre-diciembre y que obtiene un resultado no reactivo en el examen VIH realizado durante el parto</t>
  </si>
  <si>
    <t>Número total de niños y niñas nacidos/as  el año 2022, hijos/as de mujer VIH (+)</t>
  </si>
  <si>
    <t>Número total de niños y niñas nacidos/as el año 2022, hijos/as de mujer VIH (+) que tienen diagnóstico definitivo (algoritmo completo)</t>
  </si>
  <si>
    <t>10.f) Cohorte de niños/as nacidos/as 2024</t>
  </si>
  <si>
    <t>Número total de niños y niñas nacidos/as el año 2023, hijos/as de mujer VIH (+) que tienen diagnóstico definitivo (algoritmo completo)</t>
  </si>
  <si>
    <t>Número total de niños y niñas nacidos/as  el año 2023, hijos/as de mujer VIH (+)</t>
  </si>
  <si>
    <t xml:space="preserve">N° total de lactantes, hijos e hijas de mujer VIH (+) positiva nacidos/as el 2024 que cumplen 3 meses en el período enero- marzo  y que recibe sustituto de leche materna a los 3 meses de vida. </t>
  </si>
  <si>
    <t>Cohorte 2024</t>
  </si>
  <si>
    <t>10.g) Cohorte de niños/as nacidos/as 2025</t>
  </si>
  <si>
    <t>Número total de niños y niñas nacidos/as entre enero - marzo del año 2025, hijos/as de mujer VIH (+) que tienen diagnóstico definitivo (algoritmo completo)</t>
  </si>
  <si>
    <t xml:space="preserve">Número total de niños y niñas nacidos/as entre enero - marzo del año 2025, hijos/as de mujer VIH (+) </t>
  </si>
  <si>
    <t>Número total de niños y niñas nacidos/as el año 2024, hijos/as de mujer VIH (+) que tienen diagnóstico definitivo (algoritmo completo)</t>
  </si>
  <si>
    <t xml:space="preserve">Número total de niños y niñas nacidos/as el año 2024, hijos/as de mujer VIH (+) </t>
  </si>
  <si>
    <t xml:space="preserve">Número total de niños y niñas nacidos/as  vivos/as entre enero-marzo del año 2025, hijos/as de mujer VIH (+) que recibió sustituto de leche materna al alta del nacimiento. </t>
  </si>
  <si>
    <t>Número total de niños y niñas nacidos/as  entre enero-marzo del año 2025, hijos/as de mujer VIH (+)</t>
  </si>
  <si>
    <t xml:space="preserve">N° total de lactantes, hijos e hijas de mujer VIH (+) positiva que cumplen 3 meses (nacidos/as entre octubre y diciembre 2024) y que recibe sustituto de leche materna a los 3 meses de vida. </t>
  </si>
  <si>
    <t>N° total de lactantes, hijos e hijas de mujer VIH (+) positiva que cumplen 3 meses (nacidos/as entre octubre y diciembre 2024)</t>
  </si>
  <si>
    <t>N° total de lactantes, hijos e hijas de mujer VIH (+) positiva nacidos/as el 2024 que cumplen 3 meses de vida en el período enero marzo 2025</t>
  </si>
  <si>
    <t>Número total de niños y niñas nacidos/as entre enero - junio del año 2025, hijos/as de mujer VIH (+) que tienen diagnóstico definitivo (algoritmo completo)</t>
  </si>
  <si>
    <t>Número total de niños y niñas nacidos/as  entre enero-junio del año 2025, hijos/as de mujer VIH (+)</t>
  </si>
  <si>
    <t xml:space="preserve">Número total de niños y niñas nacidos/as  vivos/as entre abril-junio del año 2025, hijos/as de mujer VIH (+) que recibió sustituto de leche materna al alta del nacimiento. </t>
  </si>
  <si>
    <t>Número total de niños y niñas nacidos/as  entre abril-junio del año 2025, hijos/as de mujer VIH (+)</t>
  </si>
  <si>
    <t xml:space="preserve">N° total de lactantes, hijos e hijas de mujer VIH (+) positiva nacidos/as el 2025 que cumplen 3 meses en el período abril-junio  y que recibe sustituto de leche materna a los 3 meses de vida. </t>
  </si>
  <si>
    <t>N° total de lactantes, hijos e hijas de mujer VIH (+) positiva nacidos/as el 2025 que cumplen 3 meses de vida en el período abril-junio</t>
  </si>
  <si>
    <t>N° de gestantes con diagnóstico de gonorrea en el periodo abril-junio</t>
  </si>
  <si>
    <t>Número total de niños y niñas nacidos/as entre enero - septiembre del año 2025, hijos/as de mujer VIH (+) que tienen diagnóstico definitivo (algoritmo completo)</t>
  </si>
  <si>
    <t>Número total de niños y niñas nacidos/as  entre enero-septiembre del año 2025, hijos/as de mujer VIH (+)</t>
  </si>
  <si>
    <t xml:space="preserve">Número total de niños y niñas nacidos/as  vivos/as entre julio-septiembre del año 2025, hijos/as de mujer VIH (+) que recibió sustituto de leche materna al alta del nacimiento. </t>
  </si>
  <si>
    <t>Número total de niños y niñas nacidos/as  entre julio-septiembre del año 2025, hijos/as de mujer VIH (+)</t>
  </si>
  <si>
    <t xml:space="preserve">N° total de lactantes, hijos e hijas de mujer VIH (+) positiva nacidos/as el 2025 que cumplen 3 meses en el período julio-septiembre  y que recibe sustituto de leche materna a los 3 meses de vida. </t>
  </si>
  <si>
    <t>N° total de lactantes, hijos e hijas de mujer VIH (+) positiva nacidos/as el 2025 que cumplen 3 meses de vida en el período julio-septiembre</t>
  </si>
  <si>
    <t>Número total de niños y niñas nacidos/as entre enero - diciembre del año 2025, hijos/as de mujer VIH (+) que tienen diagnóstico definitivo (algoritmo completo)</t>
  </si>
  <si>
    <t>Número total de niños y niñas nacidos/as  entre enero-diciembre del año 2025, hijos/as de mujer VIH (+)</t>
  </si>
  <si>
    <t xml:space="preserve">Número total de niños y niñas nacidos/as  vivos/as entre octubre-diciembre del año 2025, hijos/as de mujer VIH (+) que recibió sustituto de leche materna al alta del nacimiento. </t>
  </si>
  <si>
    <t>Número total de niños y niñas nacidos/as  entre octubre-diciembre del año 2025, hijos/as de mujer VIH (+)</t>
  </si>
  <si>
    <t>13.c) Cohorte de niños/as nacidos/as 2024</t>
  </si>
  <si>
    <t>13.d) Cohorte de niños/as nacidos/as 2025</t>
  </si>
  <si>
    <t xml:space="preserve">N° total de lactantes, hijos e hijas de mujer VIH (+) positiva nacidos/as el 2025 que cumplen 3 meses en el período octubre-diciembre  y que recibe sustituto de leche materna a los 3 meses de vida. </t>
  </si>
  <si>
    <t>N° total de lactantes, hijos e hijas de mujer VIH (+) positiva nacidos/as el 2025 que cumplen 3 meses de vida en el período octubre-diciembre</t>
  </si>
  <si>
    <t>13.d) Cohorte de niños/as nacidos/as 2024</t>
  </si>
  <si>
    <t>13.e) Cohorte de niños/as nacidos/as 2025</t>
  </si>
  <si>
    <t>Cohorte 2025</t>
  </si>
  <si>
    <t>RUN</t>
  </si>
  <si>
    <t>Fecha de parto</t>
  </si>
  <si>
    <t>Codigo</t>
  </si>
  <si>
    <t>RN vivo/muerto</t>
  </si>
  <si>
    <t>Unico/gemelar</t>
  </si>
  <si>
    <t>Establecimiento parto</t>
  </si>
  <si>
    <t>Sexo RN</t>
  </si>
  <si>
    <t>Estado al nacer                (vivo o muerto)</t>
  </si>
  <si>
    <t>Adecuadamente Tratada en esta gestación  si-no</t>
  </si>
  <si>
    <t>Categoría                                   (parto-aborto)</t>
  </si>
  <si>
    <t xml:space="preserve">Fecha    </t>
  </si>
  <si>
    <t>Establecimiento de atención</t>
  </si>
  <si>
    <t>Peso en gr.</t>
  </si>
  <si>
    <t>Edad Gestacional en semanas cumplidas</t>
  </si>
  <si>
    <t>Sexo biológico  RN  (F-M-I)</t>
  </si>
  <si>
    <t>VDRL</t>
  </si>
  <si>
    <t>RPR</t>
  </si>
  <si>
    <t>Serología TNT gestante al parto/aborto                         (especifique dilución)</t>
  </si>
  <si>
    <t>Señale diagnóstico de sífilis en este  embarazo (P-S-LP-LT-SE- ND)*</t>
  </si>
  <si>
    <t>Serología TNT RN al nacer                      (especifique dilución)</t>
  </si>
  <si>
    <t>¿RN tratado al nacer?</t>
  </si>
  <si>
    <t>N°</t>
  </si>
  <si>
    <t xml:space="preserve">Señale diagnosticos si hay coinfeccción  con VIH u otra 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</si>
</sst>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1D1D1F"/>
      <name val="Consolas"/>
      <family val="3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1D1D1F"/>
      <name val="Consolas"/>
      <family val="3"/>
    </font>
    <font>
      <sz val="10"/>
      <color theme="0"/>
      <name val="Calibri"/>
      <family val="2"/>
    </font>
    <font>
      <b/>
      <sz val="22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000000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1"/>
      <color theme="1"/>
      <name val="Arial"/>
      <family val="2"/>
    </font>
    <font>
      <i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onsolas"/>
      <family val="3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FDDE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horizontal="justify" vertical="center"/>
    </xf>
    <xf numFmtId="1" fontId="6" fillId="0" borderId="0" xfId="0" applyNumberFormat="1" applyFont="1"/>
    <xf numFmtId="1" fontId="0" fillId="0" borderId="0" xfId="0" applyNumberFormat="1"/>
    <xf numFmtId="0" fontId="8" fillId="0" borderId="0" xfId="0" applyFont="1"/>
    <xf numFmtId="0" fontId="8" fillId="2" borderId="0" xfId="0" applyFont="1" applyFill="1"/>
    <xf numFmtId="0" fontId="0" fillId="2" borderId="0" xfId="0" applyFill="1"/>
    <xf numFmtId="1" fontId="8" fillId="2" borderId="0" xfId="0" applyNumberFormat="1" applyFont="1" applyFill="1"/>
    <xf numFmtId="1" fontId="3" fillId="0" borderId="17" xfId="0" applyNumberFormat="1" applyFont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vertical="center"/>
      <protection hidden="1"/>
    </xf>
    <xf numFmtId="1" fontId="6" fillId="2" borderId="21" xfId="0" applyNumberFormat="1" applyFont="1" applyFill="1" applyBorder="1" applyProtection="1">
      <protection hidden="1"/>
    </xf>
    <xf numFmtId="1" fontId="9" fillId="2" borderId="21" xfId="0" applyNumberFormat="1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10" fillId="2" borderId="0" xfId="0" applyFont="1" applyFill="1" applyAlignment="1" applyProtection="1">
      <alignment vertical="center"/>
      <protection hidden="1"/>
    </xf>
    <xf numFmtId="1" fontId="8" fillId="2" borderId="0" xfId="0" applyNumberFormat="1" applyFont="1" applyFill="1" applyProtection="1">
      <protection hidden="1"/>
    </xf>
    <xf numFmtId="0" fontId="3" fillId="0" borderId="13" xfId="0" applyFont="1" applyBorder="1" applyAlignment="1">
      <alignment horizontal="justify" vertical="center"/>
    </xf>
    <xf numFmtId="0" fontId="3" fillId="2" borderId="13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4" fillId="2" borderId="13" xfId="0" applyFont="1" applyFill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2" borderId="14" xfId="0" applyFont="1" applyFill="1" applyBorder="1" applyAlignment="1">
      <alignment horizontal="justify" vertical="center"/>
    </xf>
    <xf numFmtId="0" fontId="4" fillId="0" borderId="22" xfId="0" applyFont="1" applyBorder="1" applyAlignment="1">
      <alignment horizontal="justify" vertical="center"/>
    </xf>
    <xf numFmtId="1" fontId="6" fillId="3" borderId="21" xfId="0" applyNumberFormat="1" applyFont="1" applyFill="1" applyBorder="1" applyProtection="1">
      <protection hidden="1"/>
    </xf>
    <xf numFmtId="1" fontId="9" fillId="3" borderId="21" xfId="0" applyNumberFormat="1" applyFont="1" applyFill="1" applyBorder="1" applyProtection="1">
      <protection hidden="1"/>
    </xf>
    <xf numFmtId="0" fontId="4" fillId="0" borderId="6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justify" vertical="center"/>
    </xf>
    <xf numFmtId="0" fontId="13" fillId="0" borderId="16" xfId="0" applyFont="1" applyBorder="1" applyAlignment="1">
      <alignment horizontal="justify" vertical="center"/>
    </xf>
    <xf numFmtId="0" fontId="0" fillId="0" borderId="0" xfId="0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0" borderId="7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 wrapText="1"/>
    </xf>
    <xf numFmtId="0" fontId="0" fillId="5" borderId="24" xfId="0" applyFill="1" applyBorder="1" applyAlignment="1">
      <alignment horizontal="left" vertical="top" wrapText="1"/>
    </xf>
    <xf numFmtId="0" fontId="0" fillId="5" borderId="24" xfId="0" applyFill="1" applyBorder="1" applyAlignment="1" applyProtection="1">
      <alignment horizontal="left" vertical="top"/>
      <protection hidden="1"/>
    </xf>
    <xf numFmtId="0" fontId="12" fillId="5" borderId="24" xfId="0" applyFont="1" applyFill="1" applyBorder="1" applyAlignment="1">
      <alignment horizontal="left" vertical="top" wrapText="1"/>
    </xf>
    <xf numFmtId="0" fontId="12" fillId="5" borderId="24" xfId="0" applyFont="1" applyFill="1" applyBorder="1" applyAlignment="1" applyProtection="1">
      <alignment horizontal="left" vertical="top"/>
      <protection hidden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5" fillId="0" borderId="4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27" fillId="6" borderId="4" xfId="0" applyFont="1" applyFill="1" applyBorder="1" applyAlignment="1">
      <alignment horizontal="left" vertical="top" wrapText="1"/>
    </xf>
    <xf numFmtId="0" fontId="4" fillId="6" borderId="4" xfId="0" applyFont="1" applyFill="1" applyBorder="1" applyAlignment="1" applyProtection="1">
      <alignment horizontal="left" vertical="top"/>
      <protection locked="0"/>
    </xf>
    <xf numFmtId="0" fontId="16" fillId="0" borderId="7" xfId="0" applyFont="1" applyBorder="1" applyAlignment="1" applyProtection="1">
      <alignment horizontal="left" vertical="top"/>
      <protection locked="0"/>
    </xf>
    <xf numFmtId="0" fontId="16" fillId="7" borderId="7" xfId="0" applyFont="1" applyFill="1" applyBorder="1" applyAlignment="1" applyProtection="1">
      <alignment horizontal="left" vertical="top"/>
      <protection hidden="1"/>
    </xf>
    <xf numFmtId="0" fontId="4" fillId="7" borderId="4" xfId="0" applyFont="1" applyFill="1" applyBorder="1" applyAlignment="1" applyProtection="1">
      <alignment horizontal="left" vertical="top"/>
      <protection hidden="1"/>
    </xf>
    <xf numFmtId="0" fontId="16" fillId="2" borderId="7" xfId="0" applyFont="1" applyFill="1" applyBorder="1" applyAlignment="1" applyProtection="1">
      <alignment horizontal="left" vertical="top"/>
      <protection locked="0"/>
    </xf>
    <xf numFmtId="2" fontId="8" fillId="2" borderId="0" xfId="0" applyNumberFormat="1" applyFont="1" applyFill="1" applyProtection="1">
      <protection hidden="1"/>
    </xf>
    <xf numFmtId="0" fontId="3" fillId="0" borderId="24" xfId="0" applyFont="1" applyBorder="1" applyAlignment="1">
      <alignment horizontal="left" vertical="top" wrapText="1"/>
    </xf>
    <xf numFmtId="0" fontId="20" fillId="0" borderId="24" xfId="0" applyFont="1" applyBorder="1" applyAlignment="1" applyProtection="1">
      <alignment horizontal="left" vertical="top"/>
      <protection locked="0"/>
    </xf>
    <xf numFmtId="1" fontId="6" fillId="3" borderId="26" xfId="0" applyNumberFormat="1" applyFont="1" applyFill="1" applyBorder="1" applyProtection="1">
      <protection hidden="1"/>
    </xf>
    <xf numFmtId="1" fontId="6" fillId="3" borderId="27" xfId="0" applyNumberFormat="1" applyFont="1" applyFill="1" applyBorder="1" applyProtection="1">
      <protection hidden="1"/>
    </xf>
    <xf numFmtId="1" fontId="9" fillId="3" borderId="27" xfId="0" applyNumberFormat="1" applyFont="1" applyFill="1" applyBorder="1" applyProtection="1">
      <protection hidden="1"/>
    </xf>
    <xf numFmtId="0" fontId="4" fillId="2" borderId="24" xfId="0" applyFont="1" applyFill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10" fillId="2" borderId="0" xfId="0" applyFont="1" applyFill="1" applyAlignment="1" applyProtection="1">
      <alignment horizontal="center" vertical="center"/>
      <protection hidden="1"/>
    </xf>
    <xf numFmtId="0" fontId="29" fillId="2" borderId="0" xfId="0" applyFont="1" applyFill="1" applyAlignment="1" applyProtection="1">
      <alignment horizontal="center" vertical="center"/>
      <protection hidden="1"/>
    </xf>
    <xf numFmtId="0" fontId="29" fillId="2" borderId="0" xfId="0" applyFont="1" applyFill="1" applyAlignment="1" applyProtection="1">
      <alignment vertical="center"/>
      <protection hidden="1"/>
    </xf>
    <xf numFmtId="1" fontId="30" fillId="2" borderId="0" xfId="0" applyNumberFormat="1" applyFont="1" applyFill="1" applyProtection="1">
      <protection hidden="1"/>
    </xf>
    <xf numFmtId="0" fontId="15" fillId="8" borderId="5" xfId="0" applyFont="1" applyFill="1" applyBorder="1" applyAlignment="1">
      <alignment horizontal="left" vertical="top"/>
    </xf>
    <xf numFmtId="0" fontId="16" fillId="8" borderId="7" xfId="0" applyFont="1" applyFill="1" applyBorder="1" applyAlignment="1" applyProtection="1">
      <alignment horizontal="left" vertical="top"/>
      <protection hidden="1"/>
    </xf>
    <xf numFmtId="0" fontId="16" fillId="8" borderId="12" xfId="0" applyFont="1" applyFill="1" applyBorder="1" applyAlignment="1" applyProtection="1">
      <alignment horizontal="left" vertical="top"/>
      <protection hidden="1"/>
    </xf>
    <xf numFmtId="0" fontId="12" fillId="8" borderId="4" xfId="0" applyFont="1" applyFill="1" applyBorder="1" applyAlignment="1" applyProtection="1">
      <alignment horizontal="left" vertical="top"/>
      <protection hidden="1"/>
    </xf>
    <xf numFmtId="0" fontId="16" fillId="8" borderId="4" xfId="0" applyFont="1" applyFill="1" applyBorder="1" applyAlignment="1" applyProtection="1">
      <alignment horizontal="left" vertical="top"/>
      <protection hidden="1"/>
    </xf>
    <xf numFmtId="0" fontId="16" fillId="8" borderId="7" xfId="0" applyFont="1" applyFill="1" applyBorder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0" fontId="16" fillId="0" borderId="4" xfId="0" applyFont="1" applyBorder="1" applyAlignment="1" applyProtection="1">
      <alignment horizontal="left" vertical="top"/>
      <protection locked="0"/>
    </xf>
    <xf numFmtId="1" fontId="6" fillId="8" borderId="21" xfId="0" applyNumberFormat="1" applyFont="1" applyFill="1" applyBorder="1" applyProtection="1">
      <protection hidden="1"/>
    </xf>
    <xf numFmtId="1" fontId="9" fillId="8" borderId="21" xfId="0" applyNumberFormat="1" applyFont="1" applyFill="1" applyBorder="1" applyProtection="1">
      <protection hidden="1"/>
    </xf>
    <xf numFmtId="1" fontId="6" fillId="8" borderId="24" xfId="0" applyNumberFormat="1" applyFont="1" applyFill="1" applyBorder="1" applyProtection="1">
      <protection hidden="1"/>
    </xf>
    <xf numFmtId="1" fontId="9" fillId="8" borderId="24" xfId="0" applyNumberFormat="1" applyFont="1" applyFill="1" applyBorder="1" applyProtection="1">
      <protection hidden="1"/>
    </xf>
    <xf numFmtId="1" fontId="6" fillId="8" borderId="28" xfId="0" applyNumberFormat="1" applyFont="1" applyFill="1" applyBorder="1" applyProtection="1">
      <protection hidden="1"/>
    </xf>
    <xf numFmtId="1" fontId="9" fillId="8" borderId="28" xfId="0" applyNumberFormat="1" applyFont="1" applyFill="1" applyBorder="1" applyProtection="1">
      <protection hidden="1"/>
    </xf>
    <xf numFmtId="0" fontId="31" fillId="2" borderId="0" xfId="0" applyFont="1" applyFill="1"/>
    <xf numFmtId="0" fontId="31" fillId="0" borderId="0" xfId="0" applyFont="1"/>
    <xf numFmtId="0" fontId="5" fillId="0" borderId="23" xfId="0" applyFont="1" applyBorder="1"/>
    <xf numFmtId="0" fontId="5" fillId="0" borderId="17" xfId="0" applyFont="1" applyBorder="1"/>
    <xf numFmtId="0" fontId="0" fillId="0" borderId="24" xfId="0" applyBorder="1"/>
    <xf numFmtId="0" fontId="0" fillId="0" borderId="29" xfId="0" applyBorder="1"/>
    <xf numFmtId="0" fontId="0" fillId="0" borderId="4" xfId="0" applyBorder="1"/>
    <xf numFmtId="0" fontId="28" fillId="8" borderId="23" xfId="0" applyFont="1" applyFill="1" applyBorder="1" applyAlignment="1">
      <alignment horizontal="center" vertical="center" textRotation="90" wrapText="1"/>
    </xf>
    <xf numFmtId="0" fontId="28" fillId="8" borderId="8" xfId="0" applyFont="1" applyFill="1" applyBorder="1" applyAlignment="1">
      <alignment horizontal="center" vertical="center" textRotation="90" wrapText="1"/>
    </xf>
    <xf numFmtId="0" fontId="28" fillId="8" borderId="6" xfId="0" applyFont="1" applyFill="1" applyBorder="1" applyAlignment="1">
      <alignment horizontal="center" vertical="center" textRotation="90" wrapText="1"/>
    </xf>
    <xf numFmtId="0" fontId="4" fillId="4" borderId="18" xfId="0" applyFont="1" applyFill="1" applyBorder="1" applyAlignment="1">
      <alignment horizontal="left" vertical="top"/>
    </xf>
    <xf numFmtId="0" fontId="4" fillId="4" borderId="19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4" borderId="14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0" fontId="4" fillId="4" borderId="10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left" vertical="top"/>
    </xf>
    <xf numFmtId="0" fontId="4" fillId="4" borderId="20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15" fillId="8" borderId="1" xfId="0" applyFont="1" applyFill="1" applyBorder="1" applyAlignment="1">
      <alignment horizontal="left" vertical="top"/>
    </xf>
    <xf numFmtId="0" fontId="15" fillId="8" borderId="2" xfId="0" applyFont="1" applyFill="1" applyBorder="1" applyAlignment="1">
      <alignment horizontal="left" vertical="top"/>
    </xf>
    <xf numFmtId="0" fontId="15" fillId="8" borderId="3" xfId="0" applyFont="1" applyFill="1" applyBorder="1" applyAlignment="1">
      <alignment horizontal="left" vertical="top"/>
    </xf>
    <xf numFmtId="0" fontId="15" fillId="8" borderId="9" xfId="0" applyFont="1" applyFill="1" applyBorder="1" applyAlignment="1">
      <alignment horizontal="left" vertical="top"/>
    </xf>
    <xf numFmtId="0" fontId="4" fillId="4" borderId="18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horizontal="center" vertical="top"/>
    </xf>
    <xf numFmtId="0" fontId="4" fillId="4" borderId="17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4" fillId="4" borderId="10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top"/>
    </xf>
    <xf numFmtId="0" fontId="0" fillId="5" borderId="24" xfId="0" applyFill="1" applyBorder="1" applyAlignment="1">
      <alignment horizontal="left" vertical="top" wrapText="1"/>
    </xf>
    <xf numFmtId="0" fontId="0" fillId="4" borderId="18" xfId="0" applyFill="1" applyBorder="1" applyAlignment="1">
      <alignment horizontal="left" vertical="top"/>
    </xf>
    <xf numFmtId="0" fontId="0" fillId="4" borderId="17" xfId="0" applyFill="1" applyBorder="1" applyAlignment="1">
      <alignment horizontal="left" vertical="top"/>
    </xf>
    <xf numFmtId="0" fontId="0" fillId="4" borderId="14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21" fillId="8" borderId="13" xfId="0" applyFont="1" applyFill="1" applyBorder="1" applyAlignment="1">
      <alignment horizontal="left" vertical="top"/>
    </xf>
    <xf numFmtId="0" fontId="21" fillId="8" borderId="2" xfId="0" applyFont="1" applyFill="1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9" xfId="0" applyFont="1" applyBorder="1"/>
    <xf numFmtId="0" fontId="0" fillId="0" borderId="31" xfId="0" applyBorder="1"/>
  </cellXfs>
  <cellStyles count="1">
    <cellStyle name="Normal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ECE"/>
      <color rgb="FFEFDDE5"/>
      <color rgb="FFE2C0CF"/>
      <color rgb="FFF0DEFE"/>
      <color rgb="FFE8CAFE"/>
      <color rgb="FFC2DDB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Cobertura </a:t>
            </a:r>
          </a:p>
          <a:p>
            <a:pPr>
              <a:defRPr sz="1000" b="1">
                <a:solidFill>
                  <a:sysClr val="windowText" lastClr="000000"/>
                </a:solidFill>
              </a:defRPr>
            </a:pPr>
            <a:r>
              <a:rPr lang="en-US" sz="1000" b="1">
                <a:solidFill>
                  <a:sysClr val="windowText" lastClr="000000"/>
                </a:solidFill>
              </a:rPr>
              <a:t>Tratamiento inicial sífilis. Año 2025</a:t>
            </a:r>
          </a:p>
          <a:p>
            <a:pPr>
              <a:defRPr sz="1000" b="1">
                <a:solidFill>
                  <a:sysClr val="windowText" lastClr="000000"/>
                </a:solidFill>
              </a:defRPr>
            </a:pPr>
            <a:endParaRPr lang="en-US" sz="1000" b="1">
              <a:solidFill>
                <a:sysClr val="windowText" lastClr="000000"/>
              </a:solidFill>
            </a:endParaRPr>
          </a:p>
          <a:p>
            <a:pPr>
              <a:defRPr sz="1000" b="1">
                <a:solidFill>
                  <a:sysClr val="windowText" lastClr="000000"/>
                </a:solidFill>
              </a:defRPr>
            </a:pPr>
            <a:endParaRPr lang="en-US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33-4C8F-A278-0F6F20B05B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33-4C8F-A278-0F6F20B05BBB}"/>
              </c:ext>
            </c:extLst>
          </c:dPt>
          <c:dLbls>
            <c:dLbl>
              <c:idx val="0"/>
              <c:layout>
                <c:manualLayout>
                  <c:x val="7.0176699224072395E-2"/>
                  <c:y val="-9.1449693910090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33-4C8F-A278-0F6F20B05BBB}"/>
                </c:ext>
              </c:extLst>
            </c:dLbl>
            <c:dLbl>
              <c:idx val="1"/>
              <c:layout>
                <c:manualLayout>
                  <c:x val="-4.012463605983678E-2"/>
                  <c:y val="5.6607918962902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33-4C8F-A278-0F6F20B05B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año '!$P$8:$Q$8</c:f>
              <c:strCache>
                <c:ptCount val="2"/>
                <c:pt idx="0">
                  <c:v>Con tratamiento</c:v>
                </c:pt>
                <c:pt idx="1">
                  <c:v>Sin tratamiento</c:v>
                </c:pt>
              </c:strCache>
            </c:strRef>
          </c:cat>
          <c:val>
            <c:numRef>
              <c:f>'Resumen año '!$P$9:$Q$9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3-4C8F-A278-0F6F20B05B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Cobertura Tratamiento de sífilis en parejas sexuales de gestantes. Año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92-4DAB-AE0A-908F006E8A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92-4DAB-AE0A-908F006E8A99}"/>
              </c:ext>
            </c:extLst>
          </c:dPt>
          <c:dLbls>
            <c:dLbl>
              <c:idx val="0"/>
              <c:layout>
                <c:manualLayout>
                  <c:x val="0.13896453790339838"/>
                  <c:y val="-0.189212708885433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92-4DAB-AE0A-908F006E8A99}"/>
                </c:ext>
              </c:extLst>
            </c:dLbl>
            <c:dLbl>
              <c:idx val="1"/>
              <c:layout>
                <c:manualLayout>
                  <c:x val="-0.18874197501590037"/>
                  <c:y val="0.116098916921714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92-4DAB-AE0A-908F006E8A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año '!$P$12:$Q$12</c:f>
              <c:strCache>
                <c:ptCount val="2"/>
                <c:pt idx="0">
                  <c:v>Con tratamiento</c:v>
                </c:pt>
                <c:pt idx="1">
                  <c:v>Sin tratamiento</c:v>
                </c:pt>
              </c:strCache>
            </c:strRef>
          </c:cat>
          <c:val>
            <c:numRef>
              <c:f>'Resumen año '!$P$13:$Q$13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92-4DAB-AE0A-908F006E8A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Cobertura Profilaxis ocular contra el Gonococo. Año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EF-4AAB-B7B6-CAF1AD5F54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EF-4AAB-B7B6-CAF1AD5F5478}"/>
              </c:ext>
            </c:extLst>
          </c:dPt>
          <c:dLbls>
            <c:dLbl>
              <c:idx val="0"/>
              <c:layout>
                <c:manualLayout>
                  <c:x val="0.27299869896409151"/>
                  <c:y val="-8.2151328408734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EF-4AAB-B7B6-CAF1AD5F5478}"/>
                </c:ext>
              </c:extLst>
            </c:dLbl>
            <c:dLbl>
              <c:idx val="1"/>
              <c:layout>
                <c:manualLayout>
                  <c:x val="-0.24975884492727587"/>
                  <c:y val="5.2243665628879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EF-4AAB-B7B6-CAF1AD5F54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año '!$P$16:$Q$16</c:f>
              <c:strCache>
                <c:ptCount val="2"/>
                <c:pt idx="0">
                  <c:v>Con profilaxis</c:v>
                </c:pt>
                <c:pt idx="1">
                  <c:v>Sin profilaxis</c:v>
                </c:pt>
              </c:strCache>
            </c:strRef>
          </c:cat>
          <c:val>
            <c:numRef>
              <c:f>'Resumen año '!$P$17:$Q$17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EF-4AAB-B7B6-CAF1AD5F54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Positividad Observada por grupo etario. Año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'Resumen año '!$W$24</c:f>
              <c:strCache>
                <c:ptCount val="1"/>
                <c:pt idx="0">
                  <c:v>Positividad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'Resumen año '!$X$23:$Z$23</c:f>
              <c:strCache>
                <c:ptCount val="3"/>
                <c:pt idx="0">
                  <c:v>&lt;15 años</c:v>
                </c:pt>
                <c:pt idx="1">
                  <c:v>15 a 24 años</c:v>
                </c:pt>
                <c:pt idx="2">
                  <c:v>&gt;25 años</c:v>
                </c:pt>
              </c:strCache>
            </c:strRef>
          </c:cat>
          <c:val>
            <c:numRef>
              <c:f>'Resumen año '!$X$24:$Z$24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A-4EFC-A91A-3FB706002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1328"/>
        <c:axId val="51653248"/>
      </c:lineChart>
      <c:catAx>
        <c:axId val="516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53248"/>
        <c:crosses val="autoZero"/>
        <c:auto val="1"/>
        <c:lblAlgn val="ctr"/>
        <c:lblOffset val="100"/>
        <c:noMultiLvlLbl val="0"/>
      </c:catAx>
      <c:valAx>
        <c:axId val="5165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5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Testeo VIH mujeres al parto. Año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1-BE5C-499B-9FF4-7AB53BE3DA87}"/>
              </c:ext>
            </c:extLst>
          </c:dPt>
          <c:dLbls>
            <c:dLbl>
              <c:idx val="0"/>
              <c:layout>
                <c:manualLayout>
                  <c:x val="-1.8240588335025402E-2"/>
                  <c:y val="-6.952620278862477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5C-499B-9FF4-7AB53BE3DA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año '!$W$39:$W$39</c:f>
              <c:strCache>
                <c:ptCount val="1"/>
                <c:pt idx="0">
                  <c:v>Mujeres testeadas gestación o antes</c:v>
                </c:pt>
              </c:strCache>
            </c:strRef>
          </c:cat>
          <c:val>
            <c:numRef>
              <c:f>'Resumen año '!$X$39:$X$39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BE5C-499B-9FF4-7AB53BE3D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Tratamiento ARV en el embarazo.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año '!$W$47</c:f>
              <c:strCache>
                <c:ptCount val="1"/>
                <c:pt idx="0">
                  <c:v>Con Tratamiento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'Resumen año '!$X$46:$Z$46</c:f>
              <c:strCache>
                <c:ptCount val="3"/>
                <c:pt idx="0">
                  <c:v>&lt;15 años</c:v>
                </c:pt>
                <c:pt idx="1">
                  <c:v>15 a 24 años</c:v>
                </c:pt>
                <c:pt idx="2">
                  <c:v>&gt;25 años</c:v>
                </c:pt>
              </c:strCache>
            </c:strRef>
          </c:cat>
          <c:val>
            <c:numRef>
              <c:f>'Resumen año '!$X$47:$Z$47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F-4C74-A847-220249E78158}"/>
            </c:ext>
          </c:extLst>
        </c:ser>
        <c:ser>
          <c:idx val="1"/>
          <c:order val="1"/>
          <c:tx>
            <c:strRef>
              <c:f>'Resumen año '!$W$48</c:f>
              <c:strCache>
                <c:ptCount val="1"/>
                <c:pt idx="0">
                  <c:v>Sin Tratamiento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'Resumen año '!$X$46:$Z$46</c:f>
              <c:strCache>
                <c:ptCount val="3"/>
                <c:pt idx="0">
                  <c:v>&lt;15 años</c:v>
                </c:pt>
                <c:pt idx="1">
                  <c:v>15 a 24 años</c:v>
                </c:pt>
                <c:pt idx="2">
                  <c:v>&gt;25 años</c:v>
                </c:pt>
              </c:strCache>
            </c:strRef>
          </c:cat>
          <c:val>
            <c:numRef>
              <c:f>'Resumen año '!$X$48:$Z$48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F-4C74-A847-220249E78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49632"/>
        <c:axId val="5175116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'Resumen año '!$W$49</c15:sqref>
                        </c15:formulaRef>
                      </c:ext>
                    </c:extLst>
                    <c:strCache>
                      <c:ptCount val="1"/>
                      <c:pt idx="0">
                        <c:v>Mujeres parto VIH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'Resumen año '!$X$46:$Z$46</c15:sqref>
                        </c15:formulaRef>
                      </c:ext>
                    </c:extLst>
                    <c:strCache>
                      <c:ptCount val="3"/>
                      <c:pt idx="0">
                        <c:v>&lt;15 años</c:v>
                      </c:pt>
                      <c:pt idx="1">
                        <c:v>15 a 24 años</c:v>
                      </c:pt>
                      <c:pt idx="2">
                        <c:v>&gt;25 años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'Resumen año '!$X$49:$Z$49</c15:sqref>
                        </c15:formulaRef>
                      </c:ext>
                    </c:extLst>
                    <c:numCache>
                      <c:formatCode>0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56F-4C74-A847-220249E78158}"/>
                  </c:ext>
                </c:extLst>
              </c15:ser>
            </c15:filteredBarSeries>
          </c:ext>
        </c:extLst>
      </c:barChart>
      <c:catAx>
        <c:axId val="517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751168"/>
        <c:crosses val="autoZero"/>
        <c:auto val="1"/>
        <c:lblAlgn val="ctr"/>
        <c:lblOffset val="100"/>
        <c:noMultiLvlLbl val="0"/>
      </c:catAx>
      <c:valAx>
        <c:axId val="5175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74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Tratamiento ARV en el parto. Año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año '!$X$42</c:f>
              <c:strCache>
                <c:ptCount val="1"/>
                <c:pt idx="0">
                  <c:v>Con Tratamiento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'Resumen año '!$Y$41:$AA$41</c:f>
              <c:strCache>
                <c:ptCount val="3"/>
                <c:pt idx="0">
                  <c:v>&lt;15 años</c:v>
                </c:pt>
                <c:pt idx="1">
                  <c:v>15 a 24 años</c:v>
                </c:pt>
                <c:pt idx="2">
                  <c:v>&gt;25 años</c:v>
                </c:pt>
              </c:strCache>
            </c:strRef>
          </c:cat>
          <c:val>
            <c:numRef>
              <c:f>'Resumen año '!$Y$42:$AA$42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2-41A9-86B9-5B742426E69D}"/>
            </c:ext>
          </c:extLst>
        </c:ser>
        <c:ser>
          <c:idx val="1"/>
          <c:order val="1"/>
          <c:tx>
            <c:strRef>
              <c:f>'Resumen año '!$X$43</c:f>
              <c:strCache>
                <c:ptCount val="1"/>
                <c:pt idx="0">
                  <c:v>Mujeres parto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'Resumen año '!$Y$41:$AA$41</c:f>
              <c:strCache>
                <c:ptCount val="3"/>
                <c:pt idx="0">
                  <c:v>&lt;15 años</c:v>
                </c:pt>
                <c:pt idx="1">
                  <c:v>15 a 24 años</c:v>
                </c:pt>
                <c:pt idx="2">
                  <c:v>&gt;25 años</c:v>
                </c:pt>
              </c:strCache>
            </c:strRef>
          </c:cat>
          <c:val>
            <c:numRef>
              <c:f>'Resumen año '!$Y$43:$AA$43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2-41A9-86B9-5B742426E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6537984"/>
        <c:axId val="96547968"/>
        <c:extLst/>
      </c:barChart>
      <c:catAx>
        <c:axId val="965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547968"/>
        <c:crosses val="autoZero"/>
        <c:auto val="1"/>
        <c:lblAlgn val="ctr"/>
        <c:lblOffset val="100"/>
        <c:noMultiLvlLbl val="0"/>
      </c:catAx>
      <c:valAx>
        <c:axId val="9654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53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Diagnóstico de VIH RN expuestos. Año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'Resumen año '!$X$52</c:f>
              <c:strCache>
                <c:ptCount val="1"/>
                <c:pt idx="0">
                  <c:v>Con diagnóstico completo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'Resumen año '!$Y$51:$AD$51</c:f>
              <c:strCache>
                <c:ptCount val="6"/>
                <c:pt idx="0">
                  <c:v>Cohorte 2020</c:v>
                </c:pt>
                <c:pt idx="1">
                  <c:v>Cohorte 2021</c:v>
                </c:pt>
                <c:pt idx="2">
                  <c:v>Cohorte 2022</c:v>
                </c:pt>
                <c:pt idx="3">
                  <c:v>Cohorte 2023</c:v>
                </c:pt>
                <c:pt idx="4">
                  <c:v>Cohorte 2024</c:v>
                </c:pt>
                <c:pt idx="5">
                  <c:v>Cohorte 2025</c:v>
                </c:pt>
              </c:strCache>
            </c:strRef>
          </c:cat>
          <c:val>
            <c:numRef>
              <c:f>'Resumen año '!$Y$52:$AD$52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6-468B-96F3-CFA111887F06}"/>
            </c:ext>
          </c:extLst>
        </c:ser>
        <c:ser>
          <c:idx val="1"/>
          <c:order val="1"/>
          <c:tx>
            <c:strRef>
              <c:f>'Resumen año '!$X$53</c:f>
              <c:strCache>
                <c:ptCount val="1"/>
                <c:pt idx="0">
                  <c:v>Algoritmo incompleto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'Resumen año '!$Y$51:$AD$51</c:f>
              <c:strCache>
                <c:ptCount val="6"/>
                <c:pt idx="0">
                  <c:v>Cohorte 2020</c:v>
                </c:pt>
                <c:pt idx="1">
                  <c:v>Cohorte 2021</c:v>
                </c:pt>
                <c:pt idx="2">
                  <c:v>Cohorte 2022</c:v>
                </c:pt>
                <c:pt idx="3">
                  <c:v>Cohorte 2023</c:v>
                </c:pt>
                <c:pt idx="4">
                  <c:v>Cohorte 2024</c:v>
                </c:pt>
                <c:pt idx="5">
                  <c:v>Cohorte 2025</c:v>
                </c:pt>
              </c:strCache>
            </c:strRef>
          </c:cat>
          <c:val>
            <c:numRef>
              <c:f>'Resumen año '!$Y$53:$AD$53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D6-468B-96F3-CFA111887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6590464"/>
        <c:axId val="9659225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'Resumen año '!$X$54</c15:sqref>
                        </c15:formulaRef>
                      </c:ext>
                    </c:extLst>
                    <c:strCache>
                      <c:ptCount val="1"/>
                      <c:pt idx="0">
                        <c:v>Total de nacidos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'Resumen año '!$Y$51:$AD$51</c15:sqref>
                        </c15:formulaRef>
                      </c:ext>
                    </c:extLst>
                    <c:strCache>
                      <c:ptCount val="6"/>
                      <c:pt idx="0">
                        <c:v>Cohorte 2020</c:v>
                      </c:pt>
                      <c:pt idx="1">
                        <c:v>Cohorte 2021</c:v>
                      </c:pt>
                      <c:pt idx="2">
                        <c:v>Cohorte 2022</c:v>
                      </c:pt>
                      <c:pt idx="3">
                        <c:v>Cohorte 2023</c:v>
                      </c:pt>
                      <c:pt idx="4">
                        <c:v>Cohorte 2024</c:v>
                      </c:pt>
                      <c:pt idx="5">
                        <c:v>Cohorte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'Resumen año '!$Y$54:$AD$54</c15:sqref>
                        </c15:formulaRef>
                      </c:ext>
                    </c:extLst>
                    <c:numCache>
                      <c:formatCode>0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7D6-468B-96F3-CFA111887F06}"/>
                  </c:ext>
                </c:extLst>
              </c15:ser>
            </c15:filteredBarSeries>
          </c:ext>
        </c:extLst>
      </c:barChart>
      <c:catAx>
        <c:axId val="965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592256"/>
        <c:crosses val="autoZero"/>
        <c:auto val="1"/>
        <c:lblAlgn val="ctr"/>
        <c:lblOffset val="100"/>
        <c:noMultiLvlLbl val="0"/>
      </c:catAx>
      <c:valAx>
        <c:axId val="9659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659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302421</xdr:colOff>
      <xdr:row>1</xdr:row>
      <xdr:rowOff>69056</xdr:rowOff>
    </xdr:from>
    <xdr:to>
      <xdr:col>5</xdr:col>
      <xdr:colOff>740571</xdr:colOff>
      <xdr:row>15</xdr:row>
      <xdr:rowOff>78582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783A92B-6EB4-48C1-8DCD-48EFC7332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26194</xdr:colOff>
      <xdr:row>1</xdr:row>
      <xdr:rowOff>0</xdr:rowOff>
    </xdr:from>
    <xdr:to>
      <xdr:col>11</xdr:col>
      <xdr:colOff>416720</xdr:colOff>
      <xdr:row>16</xdr:row>
      <xdr:rowOff>45245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976B000-6731-4465-B9AF-8EF6449D9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333376</xdr:colOff>
      <xdr:row>16</xdr:row>
      <xdr:rowOff>1</xdr:rowOff>
    </xdr:from>
    <xdr:to>
      <xdr:col>6</xdr:col>
      <xdr:colOff>14290</xdr:colOff>
      <xdr:row>30</xdr:row>
      <xdr:rowOff>85727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A3AF5AB-E4F5-40FB-9878-5AB81F6B2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28576</xdr:colOff>
      <xdr:row>16</xdr:row>
      <xdr:rowOff>161926</xdr:rowOff>
    </xdr:from>
    <xdr:to>
      <xdr:col>12</xdr:col>
      <xdr:colOff>707232</xdr:colOff>
      <xdr:row>34</xdr:row>
      <xdr:rowOff>150020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3986726-7212-4539-99AE-ED5425287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114298</xdr:colOff>
      <xdr:row>43</xdr:row>
      <xdr:rowOff>150015</xdr:rowOff>
    </xdr:from>
    <xdr:to>
      <xdr:col>11</xdr:col>
      <xdr:colOff>421482</xdr:colOff>
      <xdr:row>61</xdr:row>
      <xdr:rowOff>126206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37E3398-7885-4E8A-AFED-6AF78B01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31</xdr:row>
      <xdr:rowOff>11907</xdr:rowOff>
    </xdr:from>
    <xdr:to>
      <xdr:col>6</xdr:col>
      <xdr:colOff>757238</xdr:colOff>
      <xdr:row>43</xdr:row>
      <xdr:rowOff>52388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5F4D3899-61E3-4154-AB9E-14C862476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377429</xdr:colOff>
      <xdr:row>63</xdr:row>
      <xdr:rowOff>5953</xdr:rowOff>
    </xdr:from>
    <xdr:to>
      <xdr:col>7</xdr:col>
      <xdr:colOff>377429</xdr:colOff>
      <xdr:row>77</xdr:row>
      <xdr:rowOff>82153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785C37E-1B60-4F72-9526-E01219533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358376</xdr:colOff>
      <xdr:row>78</xdr:row>
      <xdr:rowOff>39291</xdr:rowOff>
    </xdr:from>
    <xdr:to>
      <xdr:col>8</xdr:col>
      <xdr:colOff>323849</xdr:colOff>
      <xdr:row>92</xdr:row>
      <xdr:rowOff>123825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13F8C76-B8F0-433E-81C8-52FE243D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olina Peredo" id="{6B74375F-3178-43EC-B361-A04F3A358379}" userId="S::cperedo@minsal.cl::79590a8d-6012-49a3-afa2-1c4d7cf7cffa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2" dT="2024-11-27T17:54:29.03" personId="{6B74375F-3178-43EC-B361-A04F3A358379}" id="{7D995B76-BB75-42CE-8CD0-869EA5F324DD}">
    <text xml:space="preserve">P	Sífilis primaria
SS            Sífilis secundaria
LP            Sífilis Latente Precoz
LT            Sífilis Latente Tardía
SE            Sífilis sin especificar
ND          No Diagnosticada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5"/>
  <sheetViews>
    <sheetView zoomScale="90" zoomScaleNormal="90" workbookViewId="0">
      <selection activeCell="D4" sqref="D4"/>
    </sheetView>
  </sheetViews>
  <sheetFormatPr baseColWidth="10" defaultRowHeight="15" x14ac:dyDescent="0.25"/>
  <cols>
    <col min="1" max="1" width="6.85546875" style="33" customWidth="1"/>
    <col min="2" max="2" width="40" style="43" customWidth="1"/>
    <col min="3" max="3" width="45.140625" style="58" customWidth="1"/>
    <col min="4" max="4" width="48.42578125" style="58" customWidth="1"/>
    <col min="5" max="16" width="11.42578125" style="33"/>
    <col min="17" max="17" width="57" style="33" customWidth="1"/>
    <col min="18" max="18" width="63.140625" style="43" customWidth="1"/>
    <col min="19" max="16384" width="11.42578125" style="33"/>
  </cols>
  <sheetData>
    <row r="2" spans="1:19" ht="15.75" customHeight="1" x14ac:dyDescent="0.25">
      <c r="B2" s="59" t="s">
        <v>60</v>
      </c>
      <c r="C2" s="53"/>
      <c r="D2" s="5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9" ht="22.5" customHeight="1" thickBot="1" x14ac:dyDescent="0.3">
      <c r="B3" s="145" t="s">
        <v>188</v>
      </c>
      <c r="C3" s="145"/>
      <c r="D3" s="145"/>
    </row>
    <row r="4" spans="1:19" ht="15.75" thickBot="1" x14ac:dyDescent="0.3">
      <c r="B4" s="79" t="s">
        <v>1</v>
      </c>
      <c r="C4" s="80"/>
      <c r="D4" s="51"/>
      <c r="E4" s="126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/>
    </row>
    <row r="5" spans="1:19" ht="15.75" thickBot="1" x14ac:dyDescent="0.3">
      <c r="B5" s="79" t="s">
        <v>2</v>
      </c>
      <c r="C5" s="80"/>
      <c r="D5" s="51"/>
      <c r="E5" s="129" t="s">
        <v>61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</row>
    <row r="6" spans="1:19" ht="15.75" thickBot="1" x14ac:dyDescent="0.3">
      <c r="B6" s="79" t="s">
        <v>3</v>
      </c>
      <c r="C6" s="80"/>
      <c r="D6" s="51"/>
      <c r="E6" s="126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8"/>
    </row>
    <row r="7" spans="1:19" ht="15.75" thickBot="1" x14ac:dyDescent="0.3">
      <c r="B7" s="60"/>
      <c r="C7" s="157" t="s">
        <v>68</v>
      </c>
      <c r="D7" s="158"/>
      <c r="E7" s="132" t="s">
        <v>4</v>
      </c>
      <c r="F7" s="133"/>
      <c r="G7" s="134"/>
      <c r="H7" s="135" t="s">
        <v>5</v>
      </c>
      <c r="I7" s="133"/>
      <c r="J7" s="134"/>
      <c r="K7" s="135" t="s">
        <v>6</v>
      </c>
      <c r="L7" s="133"/>
      <c r="M7" s="134"/>
      <c r="N7" s="135" t="s">
        <v>7</v>
      </c>
      <c r="O7" s="133"/>
      <c r="P7" s="134"/>
      <c r="R7" s="148" t="s">
        <v>29</v>
      </c>
      <c r="S7" s="149"/>
    </row>
    <row r="8" spans="1:19" ht="15.75" thickBot="1" x14ac:dyDescent="0.3">
      <c r="B8" s="61" t="s">
        <v>8</v>
      </c>
      <c r="C8" s="52" t="s">
        <v>69</v>
      </c>
      <c r="D8" s="52" t="s">
        <v>70</v>
      </c>
      <c r="E8" s="90" t="s">
        <v>9</v>
      </c>
      <c r="F8" s="90" t="s">
        <v>10</v>
      </c>
      <c r="G8" s="90" t="s">
        <v>11</v>
      </c>
      <c r="H8" s="90" t="s">
        <v>9</v>
      </c>
      <c r="I8" s="90" t="s">
        <v>10</v>
      </c>
      <c r="J8" s="90" t="s">
        <v>11</v>
      </c>
      <c r="K8" s="90" t="s">
        <v>9</v>
      </c>
      <c r="L8" s="90" t="s">
        <v>10</v>
      </c>
      <c r="M8" s="90" t="s">
        <v>11</v>
      </c>
      <c r="N8" s="90" t="s">
        <v>9</v>
      </c>
      <c r="O8" s="90" t="s">
        <v>10</v>
      </c>
      <c r="P8" s="90" t="s">
        <v>11</v>
      </c>
      <c r="Q8" s="34" t="s">
        <v>128</v>
      </c>
    </row>
    <row r="9" spans="1:19" ht="74.25" customHeight="1" thickBot="1" x14ac:dyDescent="0.3">
      <c r="A9" s="111" t="s">
        <v>171</v>
      </c>
      <c r="B9" s="62" t="s">
        <v>67</v>
      </c>
      <c r="C9" s="54" t="s">
        <v>159</v>
      </c>
      <c r="D9" s="55" t="s">
        <v>160</v>
      </c>
      <c r="E9" s="91">
        <f>H9+K9+N9</f>
        <v>0</v>
      </c>
      <c r="F9" s="91">
        <f>SUM(I9+L9+O9)</f>
        <v>0</v>
      </c>
      <c r="G9" s="91" t="e">
        <f>E9/F9*100</f>
        <v>#DIV/0!</v>
      </c>
      <c r="H9" s="35"/>
      <c r="I9" s="35"/>
      <c r="J9" s="91" t="e">
        <f>H9/I9*100</f>
        <v>#DIV/0!</v>
      </c>
      <c r="K9" s="35"/>
      <c r="L9" s="35"/>
      <c r="M9" s="91" t="e">
        <f>K9/L9*100</f>
        <v>#DIV/0!</v>
      </c>
      <c r="N9" s="35"/>
      <c r="O9" s="35"/>
      <c r="P9" s="91" t="e">
        <f>N9/O9*100</f>
        <v>#DIV/0!</v>
      </c>
      <c r="Q9" s="36"/>
      <c r="R9" s="44" t="s">
        <v>46</v>
      </c>
      <c r="S9" s="45">
        <f>F9-E9</f>
        <v>0</v>
      </c>
    </row>
    <row r="10" spans="1:19" ht="53.25" customHeight="1" thickBot="1" x14ac:dyDescent="0.3">
      <c r="A10" s="112"/>
      <c r="B10" s="62" t="s">
        <v>13</v>
      </c>
      <c r="C10" s="54" t="s">
        <v>71</v>
      </c>
      <c r="D10" s="55" t="s">
        <v>72</v>
      </c>
      <c r="E10" s="91">
        <f t="shared" ref="E10:E20" si="0">H10+K10+N10</f>
        <v>0</v>
      </c>
      <c r="F10" s="91">
        <f t="shared" ref="F10:F16" si="1">SUM(I10+L10+O10)</f>
        <v>0</v>
      </c>
      <c r="G10" s="91" t="e">
        <f t="shared" ref="G10:G15" si="2">E10/F10*100</f>
        <v>#DIV/0!</v>
      </c>
      <c r="H10" s="35"/>
      <c r="I10" s="35"/>
      <c r="J10" s="91" t="e">
        <f t="shared" ref="J10:J16" si="3">H10/I10*100</f>
        <v>#DIV/0!</v>
      </c>
      <c r="K10" s="35"/>
      <c r="L10" s="35"/>
      <c r="M10" s="91" t="e">
        <f t="shared" ref="M10:M16" si="4">K10/L10*100</f>
        <v>#DIV/0!</v>
      </c>
      <c r="N10" s="35"/>
      <c r="O10" s="35"/>
      <c r="P10" s="91" t="e">
        <f t="shared" ref="P10:P16" si="5">N10/O10*100</f>
        <v>#DIV/0!</v>
      </c>
      <c r="Q10" s="36"/>
      <c r="R10" s="44" t="s">
        <v>47</v>
      </c>
      <c r="S10" s="45">
        <f>E10</f>
        <v>0</v>
      </c>
    </row>
    <row r="11" spans="1:19" ht="39" customHeight="1" thickBot="1" x14ac:dyDescent="0.3">
      <c r="A11" s="112"/>
      <c r="B11" s="62" t="s">
        <v>14</v>
      </c>
      <c r="C11" s="54" t="s">
        <v>73</v>
      </c>
      <c r="D11" s="55" t="s">
        <v>163</v>
      </c>
      <c r="E11" s="91">
        <f t="shared" si="0"/>
        <v>0</v>
      </c>
      <c r="F11" s="91">
        <f t="shared" si="1"/>
        <v>0</v>
      </c>
      <c r="G11" s="91" t="e">
        <f t="shared" si="2"/>
        <v>#DIV/0!</v>
      </c>
      <c r="H11" s="35"/>
      <c r="I11" s="35"/>
      <c r="J11" s="91" t="e">
        <f t="shared" si="3"/>
        <v>#DIV/0!</v>
      </c>
      <c r="K11" s="35"/>
      <c r="L11" s="35"/>
      <c r="M11" s="91" t="e">
        <f t="shared" si="4"/>
        <v>#DIV/0!</v>
      </c>
      <c r="N11" s="35"/>
      <c r="O11" s="35"/>
      <c r="P11" s="91" t="e">
        <f t="shared" si="5"/>
        <v>#DIV/0!</v>
      </c>
      <c r="Q11" s="36"/>
      <c r="R11" s="44" t="s">
        <v>48</v>
      </c>
      <c r="S11" s="45">
        <f>F11-E11</f>
        <v>0</v>
      </c>
    </row>
    <row r="12" spans="1:19" ht="31.5" customHeight="1" thickBot="1" x14ac:dyDescent="0.3">
      <c r="A12" s="111" t="s">
        <v>172</v>
      </c>
      <c r="B12" s="62" t="s">
        <v>15</v>
      </c>
      <c r="C12" s="54" t="s">
        <v>74</v>
      </c>
      <c r="D12" s="55" t="s">
        <v>157</v>
      </c>
      <c r="E12" s="91">
        <f t="shared" si="0"/>
        <v>0</v>
      </c>
      <c r="F12" s="91">
        <f t="shared" si="1"/>
        <v>0</v>
      </c>
      <c r="G12" s="91" t="e">
        <f t="shared" si="2"/>
        <v>#DIV/0!</v>
      </c>
      <c r="H12" s="35"/>
      <c r="I12" s="35"/>
      <c r="J12" s="91" t="e">
        <f>H12/I12*100</f>
        <v>#DIV/0!</v>
      </c>
      <c r="K12" s="35"/>
      <c r="L12" s="35"/>
      <c r="M12" s="91" t="e">
        <f t="shared" si="4"/>
        <v>#DIV/0!</v>
      </c>
      <c r="N12" s="35"/>
      <c r="O12" s="35"/>
      <c r="P12" s="91" t="e">
        <f t="shared" si="5"/>
        <v>#DIV/0!</v>
      </c>
      <c r="Q12" s="36"/>
      <c r="R12" s="44" t="s">
        <v>49</v>
      </c>
      <c r="S12" s="45">
        <f>F12-E12</f>
        <v>0</v>
      </c>
    </row>
    <row r="13" spans="1:19" ht="40.5" customHeight="1" thickBot="1" x14ac:dyDescent="0.3">
      <c r="A13" s="112"/>
      <c r="B13" s="62" t="s">
        <v>130</v>
      </c>
      <c r="C13" s="56" t="s">
        <v>131</v>
      </c>
      <c r="D13" s="57" t="s">
        <v>132</v>
      </c>
      <c r="E13" s="77"/>
      <c r="F13" s="37"/>
      <c r="G13" s="91" t="e">
        <f t="shared" si="2"/>
        <v>#DIV/0!</v>
      </c>
      <c r="H13" s="123"/>
      <c r="I13" s="124"/>
      <c r="J13" s="124"/>
      <c r="K13" s="124"/>
      <c r="L13" s="124"/>
      <c r="M13" s="124"/>
      <c r="N13" s="124"/>
      <c r="O13" s="124"/>
      <c r="P13" s="125"/>
      <c r="Q13" s="36"/>
      <c r="R13" s="44" t="s">
        <v>50</v>
      </c>
      <c r="S13" s="45">
        <f>F13-E13</f>
        <v>0</v>
      </c>
    </row>
    <row r="14" spans="1:19" ht="30" customHeight="1" thickBot="1" x14ac:dyDescent="0.3">
      <c r="A14" s="113"/>
      <c r="B14" s="62" t="s">
        <v>17</v>
      </c>
      <c r="C14" s="56" t="s">
        <v>75</v>
      </c>
      <c r="D14" s="56" t="s">
        <v>158</v>
      </c>
      <c r="E14" s="91">
        <f t="shared" si="0"/>
        <v>0</v>
      </c>
      <c r="F14" s="91">
        <f t="shared" si="1"/>
        <v>0</v>
      </c>
      <c r="G14" s="91" t="e">
        <f t="shared" si="2"/>
        <v>#DIV/0!</v>
      </c>
      <c r="H14" s="35"/>
      <c r="I14" s="35"/>
      <c r="J14" s="91" t="e">
        <f t="shared" si="3"/>
        <v>#DIV/0!</v>
      </c>
      <c r="K14" s="35"/>
      <c r="L14" s="35"/>
      <c r="M14" s="91" t="e">
        <f t="shared" si="4"/>
        <v>#DIV/0!</v>
      </c>
      <c r="N14" s="35"/>
      <c r="O14" s="35"/>
      <c r="P14" s="91" t="e">
        <f t="shared" si="5"/>
        <v>#DIV/0!</v>
      </c>
      <c r="Q14" s="36"/>
      <c r="R14" s="44" t="s">
        <v>51</v>
      </c>
      <c r="S14" s="45">
        <f>F14-E14</f>
        <v>0</v>
      </c>
    </row>
    <row r="15" spans="1:19" ht="31.5" customHeight="1" thickBot="1" x14ac:dyDescent="0.3">
      <c r="A15" s="111" t="s">
        <v>173</v>
      </c>
      <c r="B15" s="63" t="s">
        <v>25</v>
      </c>
      <c r="C15" s="56" t="s">
        <v>133</v>
      </c>
      <c r="D15" s="56" t="s">
        <v>134</v>
      </c>
      <c r="E15" s="91">
        <f t="shared" si="0"/>
        <v>0</v>
      </c>
      <c r="F15" s="91">
        <f t="shared" si="1"/>
        <v>0</v>
      </c>
      <c r="G15" s="91" t="e">
        <f t="shared" si="2"/>
        <v>#DIV/0!</v>
      </c>
      <c r="H15" s="38"/>
      <c r="I15" s="38"/>
      <c r="J15" s="91" t="e">
        <f t="shared" si="3"/>
        <v>#DIV/0!</v>
      </c>
      <c r="K15" s="38"/>
      <c r="L15" s="38"/>
      <c r="M15" s="91" t="e">
        <f t="shared" si="4"/>
        <v>#DIV/0!</v>
      </c>
      <c r="N15" s="38"/>
      <c r="O15" s="38"/>
      <c r="P15" s="91" t="e">
        <f t="shared" si="5"/>
        <v>#DIV/0!</v>
      </c>
      <c r="Q15" s="36"/>
      <c r="R15" s="150" t="s">
        <v>52</v>
      </c>
      <c r="S15" s="150"/>
    </row>
    <row r="16" spans="1:19" ht="30" customHeight="1" thickBot="1" x14ac:dyDescent="0.3">
      <c r="A16" s="112"/>
      <c r="B16" s="64" t="s">
        <v>192</v>
      </c>
      <c r="C16" s="56" t="s">
        <v>168</v>
      </c>
      <c r="D16" s="54" t="s">
        <v>76</v>
      </c>
      <c r="E16" s="91">
        <f>H16+K16+N16</f>
        <v>0</v>
      </c>
      <c r="F16" s="91">
        <f t="shared" si="1"/>
        <v>0</v>
      </c>
      <c r="G16" s="92" t="e">
        <f>E16/F16*100</f>
        <v>#DIV/0!</v>
      </c>
      <c r="H16" s="93">
        <f>SUM(H20+H19)</f>
        <v>0</v>
      </c>
      <c r="I16" s="39"/>
      <c r="J16" s="91" t="e">
        <f t="shared" si="3"/>
        <v>#DIV/0!</v>
      </c>
      <c r="K16" s="93">
        <f>SUM(K19+K20)</f>
        <v>0</v>
      </c>
      <c r="L16" s="39"/>
      <c r="M16" s="91" t="e">
        <f t="shared" si="4"/>
        <v>#DIV/0!</v>
      </c>
      <c r="N16" s="93">
        <f>SUM(N19+N20)</f>
        <v>0</v>
      </c>
      <c r="O16" s="39"/>
      <c r="P16" s="91" t="e">
        <f t="shared" si="5"/>
        <v>#DIV/0!</v>
      </c>
      <c r="Q16" s="36"/>
      <c r="R16" s="159"/>
      <c r="S16" s="159"/>
    </row>
    <row r="17" spans="1:19" ht="33.75" customHeight="1" thickBot="1" x14ac:dyDescent="0.3">
      <c r="A17" s="111" t="s">
        <v>170</v>
      </c>
      <c r="B17" s="48" t="s">
        <v>77</v>
      </c>
      <c r="C17" s="146" t="s">
        <v>194</v>
      </c>
      <c r="D17" s="147"/>
      <c r="E17" s="91">
        <f t="shared" si="0"/>
        <v>0</v>
      </c>
      <c r="F17" s="117"/>
      <c r="G17" s="118"/>
      <c r="H17" s="40"/>
      <c r="I17" s="151"/>
      <c r="J17" s="152"/>
      <c r="K17" s="40"/>
      <c r="L17" s="151"/>
      <c r="M17" s="152"/>
      <c r="N17" s="40"/>
      <c r="O17" s="151"/>
      <c r="P17" s="152"/>
      <c r="Q17" s="36"/>
      <c r="R17" s="159"/>
      <c r="S17" s="159"/>
    </row>
    <row r="18" spans="1:19" ht="31.5" customHeight="1" thickBot="1" x14ac:dyDescent="0.3">
      <c r="A18" s="112"/>
      <c r="B18" s="48" t="s">
        <v>78</v>
      </c>
      <c r="C18" s="146" t="s">
        <v>195</v>
      </c>
      <c r="D18" s="147"/>
      <c r="E18" s="91">
        <f t="shared" si="0"/>
        <v>0</v>
      </c>
      <c r="F18" s="117"/>
      <c r="G18" s="118"/>
      <c r="H18" s="40"/>
      <c r="I18" s="153"/>
      <c r="J18" s="154"/>
      <c r="K18" s="40"/>
      <c r="L18" s="153"/>
      <c r="M18" s="154"/>
      <c r="N18" s="40"/>
      <c r="O18" s="153"/>
      <c r="P18" s="154"/>
      <c r="Q18" s="36"/>
      <c r="R18" s="159"/>
      <c r="S18" s="159"/>
    </row>
    <row r="19" spans="1:19" ht="29.25" customHeight="1" thickBot="1" x14ac:dyDescent="0.3">
      <c r="A19" s="112"/>
      <c r="B19" s="48" t="s">
        <v>65</v>
      </c>
      <c r="C19" s="146" t="s">
        <v>196</v>
      </c>
      <c r="D19" s="147"/>
      <c r="E19" s="91">
        <f t="shared" si="0"/>
        <v>0</v>
      </c>
      <c r="F19" s="117"/>
      <c r="G19" s="118"/>
      <c r="H19" s="40"/>
      <c r="I19" s="153"/>
      <c r="J19" s="154"/>
      <c r="K19" s="40"/>
      <c r="L19" s="153"/>
      <c r="M19" s="154"/>
      <c r="N19" s="40"/>
      <c r="O19" s="153"/>
      <c r="P19" s="154"/>
      <c r="Q19" s="36"/>
      <c r="R19" s="159"/>
      <c r="S19" s="159"/>
    </row>
    <row r="20" spans="1:19" ht="30" customHeight="1" thickBot="1" x14ac:dyDescent="0.3">
      <c r="A20" s="113"/>
      <c r="B20" s="49" t="s">
        <v>66</v>
      </c>
      <c r="C20" s="146" t="s">
        <v>197</v>
      </c>
      <c r="D20" s="147"/>
      <c r="E20" s="91">
        <f t="shared" si="0"/>
        <v>0</v>
      </c>
      <c r="F20" s="117"/>
      <c r="G20" s="118"/>
      <c r="H20" s="40"/>
      <c r="I20" s="155"/>
      <c r="J20" s="156"/>
      <c r="K20" s="40"/>
      <c r="L20" s="155"/>
      <c r="M20" s="156"/>
      <c r="N20" s="40"/>
      <c r="O20" s="155"/>
      <c r="P20" s="156"/>
      <c r="Q20" s="36"/>
      <c r="R20" s="159"/>
      <c r="S20" s="159"/>
    </row>
    <row r="21" spans="1:19" ht="56.25" customHeight="1" thickBot="1" x14ac:dyDescent="0.3">
      <c r="A21" s="111" t="s">
        <v>174</v>
      </c>
      <c r="B21" s="30" t="s">
        <v>79</v>
      </c>
      <c r="C21" s="54" t="s">
        <v>80</v>
      </c>
      <c r="D21" s="54" t="s">
        <v>81</v>
      </c>
      <c r="E21" s="91">
        <f t="shared" ref="E21" si="6">H21+K21+N21</f>
        <v>0</v>
      </c>
      <c r="F21" s="94">
        <f t="shared" ref="F21" si="7">SUM(I21+L21+O21)</f>
        <v>0</v>
      </c>
      <c r="G21" s="94" t="e">
        <f>E21/F21*100</f>
        <v>#DIV/0!</v>
      </c>
      <c r="H21" s="35"/>
      <c r="I21" s="41"/>
      <c r="J21" s="91" t="e">
        <f t="shared" ref="J21:J22" si="8">H21/I21*100</f>
        <v>#DIV/0!</v>
      </c>
      <c r="K21" s="35"/>
      <c r="L21" s="35"/>
      <c r="M21" s="95" t="e">
        <v>#DIV/0!</v>
      </c>
      <c r="N21" s="35"/>
      <c r="O21" s="35"/>
      <c r="P21" s="95" t="e">
        <v>#DIV/0!</v>
      </c>
      <c r="Q21" s="36"/>
      <c r="R21" s="159"/>
      <c r="S21" s="159"/>
    </row>
    <row r="22" spans="1:19" ht="57.75" customHeight="1" thickBot="1" x14ac:dyDescent="0.3">
      <c r="A22" s="112"/>
      <c r="B22" s="65" t="s">
        <v>19</v>
      </c>
      <c r="C22" s="56" t="s">
        <v>82</v>
      </c>
      <c r="D22" s="56" t="s">
        <v>81</v>
      </c>
      <c r="E22" s="91">
        <f t="shared" ref="E22" si="9">H22+K22+N22</f>
        <v>0</v>
      </c>
      <c r="F22" s="91">
        <f t="shared" ref="F22" si="10">SUM(I22+L22+O22)</f>
        <v>0</v>
      </c>
      <c r="G22" s="91" t="e">
        <f t="shared" ref="G22:G34" si="11">E22/F22*100</f>
        <v>#DIV/0!</v>
      </c>
      <c r="H22" s="35"/>
      <c r="I22" s="35"/>
      <c r="J22" s="91" t="e">
        <f t="shared" si="8"/>
        <v>#DIV/0!</v>
      </c>
      <c r="K22" s="35"/>
      <c r="L22" s="35"/>
      <c r="M22" s="95" t="e">
        <v>#DIV/0!</v>
      </c>
      <c r="N22" s="35"/>
      <c r="O22" s="35"/>
      <c r="P22" s="95" t="e">
        <v>#DIV/0!</v>
      </c>
      <c r="Q22" s="36"/>
      <c r="R22" s="46" t="s">
        <v>53</v>
      </c>
      <c r="S22" s="47">
        <f>F22-E22</f>
        <v>0</v>
      </c>
    </row>
    <row r="23" spans="1:19" ht="54" customHeight="1" thickBot="1" x14ac:dyDescent="0.3">
      <c r="A23" s="111" t="s">
        <v>176</v>
      </c>
      <c r="B23" s="66" t="s">
        <v>165</v>
      </c>
      <c r="C23" s="56" t="s">
        <v>135</v>
      </c>
      <c r="D23" s="56" t="s">
        <v>136</v>
      </c>
      <c r="E23" s="123"/>
      <c r="F23" s="124"/>
      <c r="G23" s="125"/>
      <c r="H23" s="136"/>
      <c r="I23" s="137"/>
      <c r="J23" s="137"/>
      <c r="K23" s="137"/>
      <c r="L23" s="137"/>
      <c r="M23" s="137"/>
      <c r="N23" s="137"/>
      <c r="O23" s="137"/>
      <c r="P23" s="138"/>
      <c r="Q23" s="36"/>
      <c r="R23" s="46" t="s">
        <v>54</v>
      </c>
      <c r="S23" s="47">
        <f>SUM(S24:S26)</f>
        <v>0</v>
      </c>
    </row>
    <row r="24" spans="1:19" ht="39" customHeight="1" thickBot="1" x14ac:dyDescent="0.3">
      <c r="A24" s="112"/>
      <c r="B24" s="67" t="s">
        <v>137</v>
      </c>
      <c r="C24" s="50" t="s">
        <v>138</v>
      </c>
      <c r="D24" s="50" t="s">
        <v>139</v>
      </c>
      <c r="E24" s="74"/>
      <c r="F24" s="42"/>
      <c r="G24" s="91" t="e">
        <f t="shared" si="11"/>
        <v>#DIV/0!</v>
      </c>
      <c r="H24" s="139"/>
      <c r="I24" s="140"/>
      <c r="J24" s="140"/>
      <c r="K24" s="140"/>
      <c r="L24" s="140"/>
      <c r="M24" s="140"/>
      <c r="N24" s="140"/>
      <c r="O24" s="140"/>
      <c r="P24" s="141"/>
      <c r="Q24" s="36"/>
      <c r="R24" s="46" t="s">
        <v>55</v>
      </c>
      <c r="S24" s="47">
        <f>F24-E24</f>
        <v>0</v>
      </c>
    </row>
    <row r="25" spans="1:19" ht="37.5" customHeight="1" thickBot="1" x14ac:dyDescent="0.3">
      <c r="A25" s="112"/>
      <c r="B25" s="67" t="s">
        <v>140</v>
      </c>
      <c r="C25" s="50" t="s">
        <v>141</v>
      </c>
      <c r="D25" s="50" t="s">
        <v>142</v>
      </c>
      <c r="E25" s="74"/>
      <c r="F25" s="42"/>
      <c r="G25" s="91" t="e">
        <f t="shared" si="11"/>
        <v>#DIV/0!</v>
      </c>
      <c r="H25" s="139"/>
      <c r="I25" s="140"/>
      <c r="J25" s="140"/>
      <c r="K25" s="140"/>
      <c r="L25" s="140"/>
      <c r="M25" s="140"/>
      <c r="N25" s="140"/>
      <c r="O25" s="140"/>
      <c r="P25" s="141"/>
      <c r="Q25" s="36"/>
      <c r="R25" s="46" t="s">
        <v>56</v>
      </c>
      <c r="S25" s="47">
        <f>F25-E25</f>
        <v>0</v>
      </c>
    </row>
    <row r="26" spans="1:19" ht="40.5" customHeight="1" thickBot="1" x14ac:dyDescent="0.3">
      <c r="A26" s="112"/>
      <c r="B26" s="67" t="s">
        <v>143</v>
      </c>
      <c r="C26" s="50" t="s">
        <v>211</v>
      </c>
      <c r="D26" s="50" t="s">
        <v>210</v>
      </c>
      <c r="E26" s="74"/>
      <c r="F26" s="42"/>
      <c r="G26" s="91" t="e">
        <f t="shared" si="11"/>
        <v>#DIV/0!</v>
      </c>
      <c r="H26" s="139"/>
      <c r="I26" s="140"/>
      <c r="J26" s="140"/>
      <c r="K26" s="140"/>
      <c r="L26" s="140"/>
      <c r="M26" s="140"/>
      <c r="N26" s="140"/>
      <c r="O26" s="140"/>
      <c r="P26" s="141"/>
      <c r="Q26" s="36"/>
      <c r="R26" s="46" t="s">
        <v>57</v>
      </c>
      <c r="S26" s="47">
        <f>F27-E27</f>
        <v>0</v>
      </c>
    </row>
    <row r="27" spans="1:19" ht="39.75" customHeight="1" thickBot="1" x14ac:dyDescent="0.3">
      <c r="A27" s="112"/>
      <c r="B27" s="67" t="s">
        <v>169</v>
      </c>
      <c r="C27" s="50" t="s">
        <v>213</v>
      </c>
      <c r="D27" s="50" t="s">
        <v>214</v>
      </c>
      <c r="E27" s="74"/>
      <c r="F27" s="42"/>
      <c r="G27" s="91" t="e">
        <f t="shared" si="11"/>
        <v>#DIV/0!</v>
      </c>
      <c r="H27" s="139"/>
      <c r="I27" s="140"/>
      <c r="J27" s="140"/>
      <c r="K27" s="140"/>
      <c r="L27" s="140"/>
      <c r="M27" s="140"/>
      <c r="N27" s="140"/>
      <c r="O27" s="140"/>
      <c r="P27" s="141"/>
      <c r="Q27" s="36"/>
      <c r="R27" s="46" t="s">
        <v>129</v>
      </c>
      <c r="S27" s="47">
        <f>F30-E30</f>
        <v>0</v>
      </c>
    </row>
    <row r="28" spans="1:19" ht="39.75" customHeight="1" thickBot="1" x14ac:dyDescent="0.3">
      <c r="A28" s="112"/>
      <c r="B28" s="67" t="s">
        <v>212</v>
      </c>
      <c r="C28" s="50" t="s">
        <v>220</v>
      </c>
      <c r="D28" s="50" t="s">
        <v>221</v>
      </c>
      <c r="E28" s="74"/>
      <c r="F28" s="42"/>
      <c r="G28" s="91" t="e">
        <f t="shared" si="11"/>
        <v>#DIV/0!</v>
      </c>
      <c r="H28" s="139"/>
      <c r="I28" s="140"/>
      <c r="J28" s="140"/>
      <c r="K28" s="140"/>
      <c r="L28" s="140"/>
      <c r="M28" s="140"/>
      <c r="N28" s="140"/>
      <c r="O28" s="140"/>
      <c r="P28" s="141"/>
      <c r="Q28" s="36"/>
      <c r="R28" s="46"/>
      <c r="S28" s="47"/>
    </row>
    <row r="29" spans="1:19" ht="39.75" customHeight="1" thickBot="1" x14ac:dyDescent="0.3">
      <c r="A29" s="113"/>
      <c r="B29" s="67" t="s">
        <v>217</v>
      </c>
      <c r="C29" s="96" t="s">
        <v>218</v>
      </c>
      <c r="D29" s="54" t="s">
        <v>219</v>
      </c>
      <c r="E29" s="97"/>
      <c r="F29" s="42"/>
      <c r="G29" s="91" t="e">
        <f t="shared" si="11"/>
        <v>#DIV/0!</v>
      </c>
      <c r="H29" s="142"/>
      <c r="I29" s="143"/>
      <c r="J29" s="143"/>
      <c r="K29" s="143"/>
      <c r="L29" s="143"/>
      <c r="M29" s="143"/>
      <c r="N29" s="143"/>
      <c r="O29" s="143"/>
      <c r="P29" s="144"/>
      <c r="Q29" s="36"/>
      <c r="R29" s="46"/>
      <c r="S29" s="47"/>
    </row>
    <row r="30" spans="1:19" ht="53.25" customHeight="1" thickBot="1" x14ac:dyDescent="0.3">
      <c r="A30" s="111" t="s">
        <v>175</v>
      </c>
      <c r="B30" s="68" t="s">
        <v>22</v>
      </c>
      <c r="C30" s="56" t="s">
        <v>84</v>
      </c>
      <c r="D30" s="56" t="s">
        <v>81</v>
      </c>
      <c r="E30" s="95">
        <f>SUM(H30+K30+N30)</f>
        <v>0</v>
      </c>
      <c r="F30" s="95">
        <f>SUM(I30+L30+O30)</f>
        <v>0</v>
      </c>
      <c r="G30" s="91" t="e">
        <f t="shared" si="11"/>
        <v>#DIV/0!</v>
      </c>
      <c r="H30" s="35"/>
      <c r="I30" s="35"/>
      <c r="J30" s="95" t="e">
        <v>#DIV/0!</v>
      </c>
      <c r="K30" s="35"/>
      <c r="L30" s="35"/>
      <c r="M30" s="95" t="e">
        <v>#DIV/0!</v>
      </c>
      <c r="N30" s="35"/>
      <c r="O30" s="35"/>
      <c r="P30" s="95" t="e">
        <v>#DIV/0!</v>
      </c>
      <c r="Q30" s="36"/>
      <c r="R30" s="46" t="s">
        <v>58</v>
      </c>
      <c r="S30" s="47">
        <f>F31-E31</f>
        <v>0</v>
      </c>
    </row>
    <row r="31" spans="1:19" ht="56.25" customHeight="1" thickBot="1" x14ac:dyDescent="0.3">
      <c r="A31" s="112"/>
      <c r="B31" s="69" t="s">
        <v>144</v>
      </c>
      <c r="C31" s="56" t="s">
        <v>222</v>
      </c>
      <c r="D31" s="56" t="s">
        <v>223</v>
      </c>
      <c r="E31" s="74"/>
      <c r="F31" s="37"/>
      <c r="G31" s="91" t="e">
        <f t="shared" si="11"/>
        <v>#DIV/0!</v>
      </c>
      <c r="H31" s="114"/>
      <c r="I31" s="115"/>
      <c r="J31" s="115"/>
      <c r="K31" s="115"/>
      <c r="L31" s="115"/>
      <c r="M31" s="115"/>
      <c r="N31" s="115"/>
      <c r="O31" s="115"/>
      <c r="P31" s="116"/>
      <c r="Q31" s="36"/>
      <c r="R31" s="46" t="s">
        <v>59</v>
      </c>
      <c r="S31" s="47">
        <f>F31-E31</f>
        <v>0</v>
      </c>
    </row>
    <row r="32" spans="1:19" ht="52.5" customHeight="1" thickBot="1" x14ac:dyDescent="0.3">
      <c r="A32" s="112"/>
      <c r="B32" s="70" t="s">
        <v>164</v>
      </c>
      <c r="C32" s="56" t="s">
        <v>86</v>
      </c>
      <c r="D32" s="56" t="s">
        <v>85</v>
      </c>
      <c r="E32" s="123"/>
      <c r="F32" s="124"/>
      <c r="G32" s="125"/>
      <c r="H32" s="117"/>
      <c r="I32" s="118"/>
      <c r="J32" s="118"/>
      <c r="K32" s="118"/>
      <c r="L32" s="118"/>
      <c r="M32" s="118"/>
      <c r="N32" s="118"/>
      <c r="O32" s="118"/>
      <c r="P32" s="119"/>
      <c r="Q32" s="36"/>
      <c r="R32" s="46" t="s">
        <v>45</v>
      </c>
      <c r="S32" s="47">
        <f>SUM(S33:S34)</f>
        <v>0</v>
      </c>
    </row>
    <row r="33" spans="1:19" ht="55.5" customHeight="1" thickBot="1" x14ac:dyDescent="0.3">
      <c r="A33" s="112"/>
      <c r="B33" s="71" t="s">
        <v>248</v>
      </c>
      <c r="C33" s="56" t="s">
        <v>224</v>
      </c>
      <c r="D33" s="56" t="s">
        <v>225</v>
      </c>
      <c r="E33" s="74"/>
      <c r="F33" s="42"/>
      <c r="G33" s="91" t="e">
        <f t="shared" si="11"/>
        <v>#DIV/0!</v>
      </c>
      <c r="H33" s="117"/>
      <c r="I33" s="118"/>
      <c r="J33" s="118"/>
      <c r="K33" s="118"/>
      <c r="L33" s="118"/>
      <c r="M33" s="118"/>
      <c r="N33" s="118"/>
      <c r="O33" s="118"/>
      <c r="P33" s="119"/>
      <c r="Q33" s="36"/>
      <c r="R33" s="46" t="s">
        <v>166</v>
      </c>
      <c r="S33" s="47">
        <f>F33-E33</f>
        <v>0</v>
      </c>
    </row>
    <row r="34" spans="1:19" ht="57" customHeight="1" thickBot="1" x14ac:dyDescent="0.3">
      <c r="A34" s="113"/>
      <c r="B34" s="71" t="s">
        <v>249</v>
      </c>
      <c r="C34" s="56" t="s">
        <v>215</v>
      </c>
      <c r="D34" s="56" t="s">
        <v>226</v>
      </c>
      <c r="E34" s="75"/>
      <c r="F34" s="76"/>
      <c r="G34" s="91" t="e">
        <f t="shared" si="11"/>
        <v>#DIV/0!</v>
      </c>
      <c r="H34" s="120"/>
      <c r="I34" s="121"/>
      <c r="J34" s="121"/>
      <c r="K34" s="121"/>
      <c r="L34" s="121"/>
      <c r="M34" s="121"/>
      <c r="N34" s="121"/>
      <c r="O34" s="121"/>
      <c r="P34" s="122"/>
      <c r="Q34" s="36"/>
      <c r="R34" s="46" t="s">
        <v>167</v>
      </c>
      <c r="S34" s="47">
        <f>F34-E34</f>
        <v>0</v>
      </c>
    </row>
    <row r="35" spans="1:19" x14ac:dyDescent="0.25">
      <c r="B35" s="59"/>
      <c r="C35" s="53"/>
      <c r="D35" s="53"/>
    </row>
  </sheetData>
  <sheetProtection algorithmName="SHA-512" hashValue="qEfWfhrQHgYV+crtDrzxrZVQMU712LFy1P9p6X8SsLTIzPZb5IBp2h7a0BlzV0iZG4L8PAcg24wKhpscQ+0Zmg==" saltValue="v1nWelvndFshJtE3UWtZvQ==" spinCount="100000" sheet="1" objects="1" scenarios="1"/>
  <mergeCells count="32">
    <mergeCell ref="B3:D3"/>
    <mergeCell ref="C20:D20"/>
    <mergeCell ref="R7:S7"/>
    <mergeCell ref="R15:S15"/>
    <mergeCell ref="H13:P13"/>
    <mergeCell ref="F17:G20"/>
    <mergeCell ref="I17:J20"/>
    <mergeCell ref="L17:M20"/>
    <mergeCell ref="O17:P20"/>
    <mergeCell ref="C7:D7"/>
    <mergeCell ref="C17:D17"/>
    <mergeCell ref="C18:D18"/>
    <mergeCell ref="C19:D19"/>
    <mergeCell ref="R16:S21"/>
    <mergeCell ref="H31:P34"/>
    <mergeCell ref="E32:G32"/>
    <mergeCell ref="E23:G23"/>
    <mergeCell ref="E4:P4"/>
    <mergeCell ref="E5:P5"/>
    <mergeCell ref="E6:P6"/>
    <mergeCell ref="E7:G7"/>
    <mergeCell ref="H7:J7"/>
    <mergeCell ref="K7:M7"/>
    <mergeCell ref="N7:P7"/>
    <mergeCell ref="H23:P29"/>
    <mergeCell ref="A30:A34"/>
    <mergeCell ref="A17:A20"/>
    <mergeCell ref="A9:A11"/>
    <mergeCell ref="A12:A14"/>
    <mergeCell ref="A15:A16"/>
    <mergeCell ref="A21:A22"/>
    <mergeCell ref="A23:A29"/>
  </mergeCells>
  <phoneticPr fontId="14" type="noConversion"/>
  <conditionalFormatting sqref="E9">
    <cfRule type="cellIs" dxfId="51" priority="20" operator="greaterThan">
      <formula>$F$9</formula>
    </cfRule>
  </conditionalFormatting>
  <conditionalFormatting sqref="E10">
    <cfRule type="cellIs" dxfId="50" priority="19" operator="greaterThan">
      <formula>$F$10</formula>
    </cfRule>
  </conditionalFormatting>
  <conditionalFormatting sqref="E11">
    <cfRule type="cellIs" dxfId="49" priority="18" operator="greaterThan">
      <formula>$F$11</formula>
    </cfRule>
  </conditionalFormatting>
  <conditionalFormatting sqref="E12">
    <cfRule type="cellIs" dxfId="48" priority="17" operator="greaterThan">
      <formula>$F$12</formula>
    </cfRule>
  </conditionalFormatting>
  <conditionalFormatting sqref="E13">
    <cfRule type="cellIs" dxfId="47" priority="16" operator="greaterThan">
      <formula>$F$13</formula>
    </cfRule>
  </conditionalFormatting>
  <conditionalFormatting sqref="E14">
    <cfRule type="cellIs" dxfId="46" priority="15" operator="greaterThan">
      <formula>$F$14</formula>
    </cfRule>
  </conditionalFormatting>
  <conditionalFormatting sqref="E15">
    <cfRule type="cellIs" dxfId="45" priority="14" operator="greaterThan">
      <formula>$F$15</formula>
    </cfRule>
  </conditionalFormatting>
  <conditionalFormatting sqref="E16">
    <cfRule type="cellIs" dxfId="44" priority="13" operator="greaterThan">
      <formula>$F$16</formula>
    </cfRule>
  </conditionalFormatting>
  <conditionalFormatting sqref="E21">
    <cfRule type="cellIs" dxfId="43" priority="12" operator="greaterThan">
      <formula>$F$21</formula>
    </cfRule>
  </conditionalFormatting>
  <conditionalFormatting sqref="E22">
    <cfRule type="cellIs" dxfId="42" priority="11" operator="greaterThan">
      <formula>$F$22</formula>
    </cfRule>
  </conditionalFormatting>
  <conditionalFormatting sqref="E30">
    <cfRule type="cellIs" dxfId="41" priority="4" operator="greaterThan">
      <formula>$F$30</formula>
    </cfRule>
  </conditionalFormatting>
  <conditionalFormatting sqref="E31">
    <cfRule type="cellIs" dxfId="40" priority="3" operator="greaterThan">
      <formula>$F$31</formula>
    </cfRule>
  </conditionalFormatting>
  <conditionalFormatting sqref="E33">
    <cfRule type="cellIs" dxfId="39" priority="2" operator="greaterThan">
      <formula>$F$33</formula>
    </cfRule>
  </conditionalFormatting>
  <conditionalFormatting sqref="E34">
    <cfRule type="cellIs" dxfId="38" priority="1" operator="greaterThan">
      <formula>$F$34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35"/>
  <sheetViews>
    <sheetView topLeftCell="A24" zoomScale="90" zoomScaleNormal="90" workbookViewId="0">
      <selection activeCell="D36" sqref="D36"/>
    </sheetView>
  </sheetViews>
  <sheetFormatPr baseColWidth="10" defaultRowHeight="15" x14ac:dyDescent="0.25"/>
  <cols>
    <col min="1" max="1" width="6.85546875" style="33" customWidth="1"/>
    <col min="2" max="2" width="40" style="43" customWidth="1"/>
    <col min="3" max="3" width="45.140625" style="58" customWidth="1"/>
    <col min="4" max="4" width="48.42578125" style="58" customWidth="1"/>
    <col min="5" max="16" width="11.42578125" style="33"/>
    <col min="17" max="17" width="57" style="33" customWidth="1"/>
    <col min="18" max="18" width="63.140625" style="43" customWidth="1"/>
    <col min="19" max="16384" width="11.42578125" style="33"/>
  </cols>
  <sheetData>
    <row r="2" spans="1:19" ht="15.75" customHeight="1" x14ac:dyDescent="0.25">
      <c r="B2" s="59" t="s">
        <v>60</v>
      </c>
      <c r="C2" s="53"/>
      <c r="D2" s="5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9" ht="22.5" customHeight="1" thickBot="1" x14ac:dyDescent="0.3">
      <c r="B3" s="160" t="s">
        <v>188</v>
      </c>
      <c r="C3" s="160"/>
      <c r="D3" s="160"/>
    </row>
    <row r="4" spans="1:19" ht="15.75" thickBot="1" x14ac:dyDescent="0.3">
      <c r="B4" s="79" t="s">
        <v>1</v>
      </c>
      <c r="C4" s="80"/>
      <c r="D4" s="51"/>
      <c r="E4" s="126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/>
    </row>
    <row r="5" spans="1:19" ht="15.75" thickBot="1" x14ac:dyDescent="0.3">
      <c r="B5" s="79" t="s">
        <v>2</v>
      </c>
      <c r="C5" s="80"/>
      <c r="D5" s="51"/>
      <c r="E5" s="129" t="s">
        <v>189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</row>
    <row r="6" spans="1:19" ht="15.75" thickBot="1" x14ac:dyDescent="0.3">
      <c r="B6" s="79" t="s">
        <v>3</v>
      </c>
      <c r="C6" s="80"/>
      <c r="D6" s="51"/>
      <c r="E6" s="126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8"/>
    </row>
    <row r="7" spans="1:19" ht="15.75" thickBot="1" x14ac:dyDescent="0.3">
      <c r="B7" s="60"/>
      <c r="C7" s="157" t="s">
        <v>68</v>
      </c>
      <c r="D7" s="158"/>
      <c r="E7" s="132" t="s">
        <v>4</v>
      </c>
      <c r="F7" s="133"/>
      <c r="G7" s="134"/>
      <c r="H7" s="135" t="s">
        <v>5</v>
      </c>
      <c r="I7" s="133"/>
      <c r="J7" s="134"/>
      <c r="K7" s="135" t="s">
        <v>6</v>
      </c>
      <c r="L7" s="133"/>
      <c r="M7" s="134"/>
      <c r="N7" s="135" t="s">
        <v>7</v>
      </c>
      <c r="O7" s="133"/>
      <c r="P7" s="134"/>
      <c r="R7" s="148" t="s">
        <v>29</v>
      </c>
      <c r="S7" s="149"/>
    </row>
    <row r="8" spans="1:19" ht="15.75" thickBot="1" x14ac:dyDescent="0.3">
      <c r="B8" s="61" t="s">
        <v>8</v>
      </c>
      <c r="C8" s="52" t="s">
        <v>69</v>
      </c>
      <c r="D8" s="52" t="s">
        <v>70</v>
      </c>
      <c r="E8" s="90" t="s">
        <v>9</v>
      </c>
      <c r="F8" s="90" t="s">
        <v>10</v>
      </c>
      <c r="G8" s="90" t="s">
        <v>11</v>
      </c>
      <c r="H8" s="90" t="s">
        <v>9</v>
      </c>
      <c r="I8" s="90" t="s">
        <v>10</v>
      </c>
      <c r="J8" s="90" t="s">
        <v>11</v>
      </c>
      <c r="K8" s="90" t="s">
        <v>9</v>
      </c>
      <c r="L8" s="90" t="s">
        <v>10</v>
      </c>
      <c r="M8" s="90" t="s">
        <v>11</v>
      </c>
      <c r="N8" s="90" t="s">
        <v>9</v>
      </c>
      <c r="O8" s="90" t="s">
        <v>10</v>
      </c>
      <c r="P8" s="90" t="s">
        <v>11</v>
      </c>
      <c r="Q8" s="34" t="s">
        <v>128</v>
      </c>
    </row>
    <row r="9" spans="1:19" ht="74.25" customHeight="1" thickBot="1" x14ac:dyDescent="0.3">
      <c r="A9" s="111" t="s">
        <v>171</v>
      </c>
      <c r="B9" s="62" t="s">
        <v>67</v>
      </c>
      <c r="C9" s="54" t="s">
        <v>87</v>
      </c>
      <c r="D9" s="55" t="s">
        <v>88</v>
      </c>
      <c r="E9" s="91">
        <f>H9+K9+N9</f>
        <v>0</v>
      </c>
      <c r="F9" s="91">
        <f>SUM(I9+L9+O9)</f>
        <v>0</v>
      </c>
      <c r="G9" s="91" t="e">
        <f>E9/F9*100</f>
        <v>#DIV/0!</v>
      </c>
      <c r="H9" s="35"/>
      <c r="I9" s="35"/>
      <c r="J9" s="91" t="e">
        <f>H9/I9*100</f>
        <v>#DIV/0!</v>
      </c>
      <c r="K9" s="35"/>
      <c r="L9" s="35"/>
      <c r="M9" s="91" t="e">
        <f>K9/L9*100</f>
        <v>#DIV/0!</v>
      </c>
      <c r="N9" s="35"/>
      <c r="O9" s="35"/>
      <c r="P9" s="91" t="e">
        <f>N9/O9*100</f>
        <v>#DIV/0!</v>
      </c>
      <c r="Q9" s="36"/>
      <c r="R9" s="44" t="s">
        <v>46</v>
      </c>
      <c r="S9" s="45">
        <f>F9-E9</f>
        <v>0</v>
      </c>
    </row>
    <row r="10" spans="1:19" ht="53.25" customHeight="1" thickBot="1" x14ac:dyDescent="0.3">
      <c r="A10" s="112"/>
      <c r="B10" s="62" t="s">
        <v>13</v>
      </c>
      <c r="C10" s="54" t="s">
        <v>89</v>
      </c>
      <c r="D10" s="55" t="s">
        <v>90</v>
      </c>
      <c r="E10" s="91">
        <f t="shared" ref="E10:E22" si="0">H10+K10+N10</f>
        <v>0</v>
      </c>
      <c r="F10" s="91">
        <f t="shared" ref="F10:F16" si="1">SUM(I10+L10+O10)</f>
        <v>0</v>
      </c>
      <c r="G10" s="91" t="e">
        <f t="shared" ref="G10:G15" si="2">E10/F10*100</f>
        <v>#DIV/0!</v>
      </c>
      <c r="H10" s="35"/>
      <c r="I10" s="35"/>
      <c r="J10" s="91" t="e">
        <f t="shared" ref="J10:J16" si="3">H10/I10*100</f>
        <v>#DIV/0!</v>
      </c>
      <c r="K10" s="35"/>
      <c r="L10" s="35"/>
      <c r="M10" s="91" t="e">
        <f t="shared" ref="M10:M16" si="4">K10/L10*100</f>
        <v>#DIV/0!</v>
      </c>
      <c r="N10" s="35"/>
      <c r="O10" s="35"/>
      <c r="P10" s="91" t="e">
        <f t="shared" ref="P10:P16" si="5">N10/O10*100</f>
        <v>#DIV/0!</v>
      </c>
      <c r="Q10" s="36"/>
      <c r="R10" s="44" t="s">
        <v>47</v>
      </c>
      <c r="S10" s="45">
        <f>E10</f>
        <v>0</v>
      </c>
    </row>
    <row r="11" spans="1:19" ht="39" customHeight="1" thickBot="1" x14ac:dyDescent="0.3">
      <c r="A11" s="112"/>
      <c r="B11" s="62" t="s">
        <v>14</v>
      </c>
      <c r="C11" s="54" t="s">
        <v>91</v>
      </c>
      <c r="D11" s="55" t="s">
        <v>177</v>
      </c>
      <c r="E11" s="91">
        <f t="shared" si="0"/>
        <v>0</v>
      </c>
      <c r="F11" s="91">
        <f t="shared" si="1"/>
        <v>0</v>
      </c>
      <c r="G11" s="91" t="e">
        <f t="shared" si="2"/>
        <v>#DIV/0!</v>
      </c>
      <c r="H11" s="35"/>
      <c r="I11" s="35"/>
      <c r="J11" s="91" t="e">
        <f t="shared" si="3"/>
        <v>#DIV/0!</v>
      </c>
      <c r="K11" s="35"/>
      <c r="L11" s="35"/>
      <c r="M11" s="91" t="e">
        <f t="shared" si="4"/>
        <v>#DIV/0!</v>
      </c>
      <c r="N11" s="35"/>
      <c r="O11" s="35"/>
      <c r="P11" s="91" t="e">
        <f t="shared" si="5"/>
        <v>#DIV/0!</v>
      </c>
      <c r="Q11" s="36"/>
      <c r="R11" s="44" t="s">
        <v>48</v>
      </c>
      <c r="S11" s="45">
        <f>F11-E11</f>
        <v>0</v>
      </c>
    </row>
    <row r="12" spans="1:19" ht="31.5" customHeight="1" thickBot="1" x14ac:dyDescent="0.3">
      <c r="A12" s="111" t="s">
        <v>172</v>
      </c>
      <c r="B12" s="62" t="s">
        <v>15</v>
      </c>
      <c r="C12" s="54" t="s">
        <v>92</v>
      </c>
      <c r="D12" s="55" t="s">
        <v>233</v>
      </c>
      <c r="E12" s="91">
        <f t="shared" si="0"/>
        <v>0</v>
      </c>
      <c r="F12" s="91">
        <f t="shared" si="1"/>
        <v>0</v>
      </c>
      <c r="G12" s="91" t="e">
        <f t="shared" si="2"/>
        <v>#DIV/0!</v>
      </c>
      <c r="H12" s="35"/>
      <c r="I12" s="35"/>
      <c r="J12" s="91" t="e">
        <f>H12/I12*100</f>
        <v>#DIV/0!</v>
      </c>
      <c r="K12" s="35"/>
      <c r="L12" s="35"/>
      <c r="M12" s="91" t="e">
        <f t="shared" si="4"/>
        <v>#DIV/0!</v>
      </c>
      <c r="N12" s="35"/>
      <c r="O12" s="35"/>
      <c r="P12" s="91" t="e">
        <f t="shared" si="5"/>
        <v>#DIV/0!</v>
      </c>
      <c r="Q12" s="36"/>
      <c r="R12" s="44" t="s">
        <v>49</v>
      </c>
      <c r="S12" s="45">
        <f>F12-E12</f>
        <v>0</v>
      </c>
    </row>
    <row r="13" spans="1:19" ht="40.5" customHeight="1" thickBot="1" x14ac:dyDescent="0.3">
      <c r="A13" s="112"/>
      <c r="B13" s="62" t="s">
        <v>130</v>
      </c>
      <c r="C13" s="56" t="s">
        <v>145</v>
      </c>
      <c r="D13" s="57" t="s">
        <v>146</v>
      </c>
      <c r="E13" s="74"/>
      <c r="F13" s="37"/>
      <c r="G13" s="91" t="e">
        <f t="shared" si="2"/>
        <v>#DIV/0!</v>
      </c>
      <c r="H13" s="123"/>
      <c r="I13" s="124"/>
      <c r="J13" s="124"/>
      <c r="K13" s="124"/>
      <c r="L13" s="124"/>
      <c r="M13" s="124"/>
      <c r="N13" s="124"/>
      <c r="O13" s="124"/>
      <c r="P13" s="125"/>
      <c r="Q13" s="36"/>
      <c r="R13" s="44" t="s">
        <v>50</v>
      </c>
      <c r="S13" s="45">
        <f>F13-E13</f>
        <v>0</v>
      </c>
    </row>
    <row r="14" spans="1:19" ht="30" customHeight="1" thickBot="1" x14ac:dyDescent="0.3">
      <c r="A14" s="113"/>
      <c r="B14" s="62" t="s">
        <v>17</v>
      </c>
      <c r="C14" s="56" t="s">
        <v>93</v>
      </c>
      <c r="D14" s="56" t="s">
        <v>161</v>
      </c>
      <c r="E14" s="91">
        <f t="shared" si="0"/>
        <v>0</v>
      </c>
      <c r="F14" s="91">
        <f t="shared" si="1"/>
        <v>0</v>
      </c>
      <c r="G14" s="91" t="e">
        <f t="shared" si="2"/>
        <v>#DIV/0!</v>
      </c>
      <c r="H14" s="35"/>
      <c r="I14" s="35"/>
      <c r="J14" s="91" t="e">
        <f t="shared" si="3"/>
        <v>#DIV/0!</v>
      </c>
      <c r="K14" s="35"/>
      <c r="L14" s="35"/>
      <c r="M14" s="91" t="e">
        <f t="shared" si="4"/>
        <v>#DIV/0!</v>
      </c>
      <c r="N14" s="35"/>
      <c r="O14" s="35"/>
      <c r="P14" s="91" t="e">
        <f t="shared" si="5"/>
        <v>#DIV/0!</v>
      </c>
      <c r="Q14" s="36"/>
      <c r="R14" s="44" t="s">
        <v>51</v>
      </c>
      <c r="S14" s="45">
        <f>F14-E14</f>
        <v>0</v>
      </c>
    </row>
    <row r="15" spans="1:19" ht="31.5" customHeight="1" thickBot="1" x14ac:dyDescent="0.3">
      <c r="A15" s="111" t="s">
        <v>173</v>
      </c>
      <c r="B15" s="63" t="s">
        <v>25</v>
      </c>
      <c r="C15" s="56" t="s">
        <v>147</v>
      </c>
      <c r="D15" s="56" t="s">
        <v>148</v>
      </c>
      <c r="E15" s="91">
        <f t="shared" si="0"/>
        <v>0</v>
      </c>
      <c r="F15" s="91">
        <f t="shared" si="1"/>
        <v>0</v>
      </c>
      <c r="G15" s="91" t="e">
        <f t="shared" si="2"/>
        <v>#DIV/0!</v>
      </c>
      <c r="H15" s="38"/>
      <c r="I15" s="38"/>
      <c r="J15" s="91" t="e">
        <f t="shared" si="3"/>
        <v>#DIV/0!</v>
      </c>
      <c r="K15" s="38"/>
      <c r="L15" s="38"/>
      <c r="M15" s="91" t="e">
        <f t="shared" si="4"/>
        <v>#DIV/0!</v>
      </c>
      <c r="N15" s="38"/>
      <c r="O15" s="38"/>
      <c r="P15" s="91" t="e">
        <f t="shared" si="5"/>
        <v>#DIV/0!</v>
      </c>
      <c r="Q15" s="36"/>
      <c r="R15" s="150" t="s">
        <v>52</v>
      </c>
      <c r="S15" s="150"/>
    </row>
    <row r="16" spans="1:19" ht="30" customHeight="1" thickBot="1" x14ac:dyDescent="0.3">
      <c r="A16" s="112"/>
      <c r="B16" s="64" t="s">
        <v>192</v>
      </c>
      <c r="C16" s="56" t="s">
        <v>178</v>
      </c>
      <c r="D16" s="54" t="s">
        <v>94</v>
      </c>
      <c r="E16" s="91">
        <f>H16+K16+N16</f>
        <v>0</v>
      </c>
      <c r="F16" s="91">
        <f t="shared" si="1"/>
        <v>0</v>
      </c>
      <c r="G16" s="92" t="e">
        <f>E16/F16*100</f>
        <v>#DIV/0!</v>
      </c>
      <c r="H16" s="93">
        <f>SUM(H20+H19)</f>
        <v>0</v>
      </c>
      <c r="I16" s="39"/>
      <c r="J16" s="91" t="e">
        <f t="shared" si="3"/>
        <v>#DIV/0!</v>
      </c>
      <c r="K16" s="93">
        <f>SUM(K19+K20)</f>
        <v>0</v>
      </c>
      <c r="L16" s="39"/>
      <c r="M16" s="91" t="e">
        <f t="shared" si="4"/>
        <v>#DIV/0!</v>
      </c>
      <c r="N16" s="93">
        <f>SUM(N19+N20)</f>
        <v>0</v>
      </c>
      <c r="O16" s="39"/>
      <c r="P16" s="91" t="e">
        <f t="shared" si="5"/>
        <v>#DIV/0!</v>
      </c>
      <c r="Q16" s="36"/>
      <c r="R16" s="159"/>
      <c r="S16" s="159"/>
    </row>
    <row r="17" spans="1:19" ht="33.75" customHeight="1" thickBot="1" x14ac:dyDescent="0.3">
      <c r="A17" s="111" t="s">
        <v>170</v>
      </c>
      <c r="B17" s="48" t="s">
        <v>77</v>
      </c>
      <c r="C17" s="146" t="s">
        <v>198</v>
      </c>
      <c r="D17" s="147"/>
      <c r="E17" s="91">
        <f t="shared" si="0"/>
        <v>0</v>
      </c>
      <c r="F17" s="117"/>
      <c r="G17" s="118"/>
      <c r="H17" s="40"/>
      <c r="I17" s="151"/>
      <c r="J17" s="152"/>
      <c r="K17" s="40"/>
      <c r="L17" s="151"/>
      <c r="M17" s="152"/>
      <c r="N17" s="40"/>
      <c r="O17" s="151"/>
      <c r="P17" s="152"/>
      <c r="Q17" s="36"/>
      <c r="R17" s="159"/>
      <c r="S17" s="159"/>
    </row>
    <row r="18" spans="1:19" ht="31.5" customHeight="1" thickBot="1" x14ac:dyDescent="0.3">
      <c r="A18" s="112"/>
      <c r="B18" s="48" t="s">
        <v>78</v>
      </c>
      <c r="C18" s="146" t="s">
        <v>199</v>
      </c>
      <c r="D18" s="147"/>
      <c r="E18" s="91">
        <f t="shared" si="0"/>
        <v>0</v>
      </c>
      <c r="F18" s="117"/>
      <c r="G18" s="118"/>
      <c r="H18" s="40"/>
      <c r="I18" s="153"/>
      <c r="J18" s="154"/>
      <c r="K18" s="40"/>
      <c r="L18" s="153"/>
      <c r="M18" s="154"/>
      <c r="N18" s="40"/>
      <c r="O18" s="153"/>
      <c r="P18" s="154"/>
      <c r="Q18" s="36"/>
      <c r="R18" s="159"/>
      <c r="S18" s="159"/>
    </row>
    <row r="19" spans="1:19" ht="29.25" customHeight="1" thickBot="1" x14ac:dyDescent="0.3">
      <c r="A19" s="112"/>
      <c r="B19" s="48" t="s">
        <v>65</v>
      </c>
      <c r="C19" s="146" t="s">
        <v>200</v>
      </c>
      <c r="D19" s="147"/>
      <c r="E19" s="91">
        <f t="shared" si="0"/>
        <v>0</v>
      </c>
      <c r="F19" s="117"/>
      <c r="G19" s="118"/>
      <c r="H19" s="40"/>
      <c r="I19" s="153"/>
      <c r="J19" s="154"/>
      <c r="K19" s="40"/>
      <c r="L19" s="153"/>
      <c r="M19" s="154"/>
      <c r="N19" s="40"/>
      <c r="O19" s="153"/>
      <c r="P19" s="154"/>
      <c r="Q19" s="36"/>
      <c r="R19" s="159"/>
      <c r="S19" s="159"/>
    </row>
    <row r="20" spans="1:19" ht="30" customHeight="1" thickBot="1" x14ac:dyDescent="0.3">
      <c r="A20" s="113"/>
      <c r="B20" s="49" t="s">
        <v>66</v>
      </c>
      <c r="C20" s="146" t="s">
        <v>201</v>
      </c>
      <c r="D20" s="147"/>
      <c r="E20" s="91">
        <f t="shared" si="0"/>
        <v>0</v>
      </c>
      <c r="F20" s="117"/>
      <c r="G20" s="118"/>
      <c r="H20" s="40"/>
      <c r="I20" s="155"/>
      <c r="J20" s="156"/>
      <c r="K20" s="40"/>
      <c r="L20" s="155"/>
      <c r="M20" s="156"/>
      <c r="N20" s="40"/>
      <c r="O20" s="155"/>
      <c r="P20" s="156"/>
      <c r="Q20" s="36"/>
      <c r="R20" s="159"/>
      <c r="S20" s="159"/>
    </row>
    <row r="21" spans="1:19" ht="56.25" customHeight="1" thickBot="1" x14ac:dyDescent="0.3">
      <c r="A21" s="111" t="s">
        <v>174</v>
      </c>
      <c r="B21" s="30" t="s">
        <v>79</v>
      </c>
      <c r="C21" s="54" t="s">
        <v>95</v>
      </c>
      <c r="D21" s="54" t="s">
        <v>96</v>
      </c>
      <c r="E21" s="91">
        <f t="shared" si="0"/>
        <v>0</v>
      </c>
      <c r="F21" s="94">
        <f t="shared" ref="F21:F22" si="6">SUM(I21+L21+O21)</f>
        <v>0</v>
      </c>
      <c r="G21" s="94" t="e">
        <f>E21/F21*100</f>
        <v>#DIV/0!</v>
      </c>
      <c r="H21" s="35"/>
      <c r="I21" s="41"/>
      <c r="J21" s="91" t="e">
        <f t="shared" ref="J21:J22" si="7">H21/I21*100</f>
        <v>#DIV/0!</v>
      </c>
      <c r="K21" s="35"/>
      <c r="L21" s="35"/>
      <c r="M21" s="95" t="e">
        <v>#DIV/0!</v>
      </c>
      <c r="N21" s="35"/>
      <c r="O21" s="35"/>
      <c r="P21" s="95" t="e">
        <v>#DIV/0!</v>
      </c>
      <c r="Q21" s="36"/>
      <c r="R21" s="159"/>
      <c r="S21" s="159"/>
    </row>
    <row r="22" spans="1:19" ht="57.75" customHeight="1" thickBot="1" x14ac:dyDescent="0.3">
      <c r="A22" s="112"/>
      <c r="B22" s="65" t="s">
        <v>19</v>
      </c>
      <c r="C22" s="56" t="s">
        <v>97</v>
      </c>
      <c r="D22" s="56" t="s">
        <v>96</v>
      </c>
      <c r="E22" s="91">
        <f t="shared" si="0"/>
        <v>0</v>
      </c>
      <c r="F22" s="91">
        <f t="shared" si="6"/>
        <v>0</v>
      </c>
      <c r="G22" s="91" t="e">
        <f t="shared" ref="G22:G34" si="8">E22/F22*100</f>
        <v>#DIV/0!</v>
      </c>
      <c r="H22" s="35"/>
      <c r="I22" s="35"/>
      <c r="J22" s="91" t="e">
        <f t="shared" si="7"/>
        <v>#DIV/0!</v>
      </c>
      <c r="K22" s="35"/>
      <c r="L22" s="35"/>
      <c r="M22" s="95" t="e">
        <v>#DIV/0!</v>
      </c>
      <c r="N22" s="35"/>
      <c r="O22" s="35"/>
      <c r="P22" s="95" t="e">
        <v>#DIV/0!</v>
      </c>
      <c r="Q22" s="36"/>
      <c r="R22" s="46" t="s">
        <v>53</v>
      </c>
      <c r="S22" s="47">
        <f>F22-E22</f>
        <v>0</v>
      </c>
    </row>
    <row r="23" spans="1:19" ht="54" customHeight="1" thickBot="1" x14ac:dyDescent="0.3">
      <c r="A23" s="111" t="s">
        <v>176</v>
      </c>
      <c r="B23" s="66" t="s">
        <v>165</v>
      </c>
      <c r="C23" s="56" t="s">
        <v>135</v>
      </c>
      <c r="D23" s="56" t="s">
        <v>136</v>
      </c>
      <c r="E23" s="123"/>
      <c r="F23" s="124"/>
      <c r="G23" s="125"/>
      <c r="H23" s="136"/>
      <c r="I23" s="137"/>
      <c r="J23" s="137"/>
      <c r="K23" s="137"/>
      <c r="L23" s="137"/>
      <c r="M23" s="137"/>
      <c r="N23" s="137"/>
      <c r="O23" s="137"/>
      <c r="P23" s="138"/>
      <c r="Q23" s="36"/>
      <c r="R23" s="46" t="s">
        <v>54</v>
      </c>
      <c r="S23" s="47">
        <f>SUM(S24:S26)</f>
        <v>0</v>
      </c>
    </row>
    <row r="24" spans="1:19" ht="39" customHeight="1" thickBot="1" x14ac:dyDescent="0.3">
      <c r="A24" s="112"/>
      <c r="B24" s="67" t="s">
        <v>137</v>
      </c>
      <c r="C24" s="50" t="s">
        <v>138</v>
      </c>
      <c r="D24" s="50" t="s">
        <v>139</v>
      </c>
      <c r="E24" s="74"/>
      <c r="F24" s="42"/>
      <c r="G24" s="91" t="e">
        <f t="shared" si="8"/>
        <v>#DIV/0!</v>
      </c>
      <c r="H24" s="139"/>
      <c r="I24" s="140"/>
      <c r="J24" s="140"/>
      <c r="K24" s="140"/>
      <c r="L24" s="140"/>
      <c r="M24" s="140"/>
      <c r="N24" s="140"/>
      <c r="O24" s="140"/>
      <c r="P24" s="141"/>
      <c r="Q24" s="36"/>
      <c r="R24" s="46" t="s">
        <v>55</v>
      </c>
      <c r="S24" s="47">
        <f>F24-E24</f>
        <v>0</v>
      </c>
    </row>
    <row r="25" spans="1:19" ht="37.5" customHeight="1" thickBot="1" x14ac:dyDescent="0.3">
      <c r="A25" s="112"/>
      <c r="B25" s="67" t="s">
        <v>140</v>
      </c>
      <c r="C25" s="50" t="s">
        <v>141</v>
      </c>
      <c r="D25" s="50" t="s">
        <v>142</v>
      </c>
      <c r="E25" s="74"/>
      <c r="F25" s="42"/>
      <c r="G25" s="91" t="e">
        <f t="shared" si="8"/>
        <v>#DIV/0!</v>
      </c>
      <c r="H25" s="139"/>
      <c r="I25" s="140"/>
      <c r="J25" s="140"/>
      <c r="K25" s="140"/>
      <c r="L25" s="140"/>
      <c r="M25" s="140"/>
      <c r="N25" s="140"/>
      <c r="O25" s="140"/>
      <c r="P25" s="141"/>
      <c r="Q25" s="36"/>
      <c r="R25" s="46" t="s">
        <v>56</v>
      </c>
      <c r="S25" s="47">
        <f>F25-E25</f>
        <v>0</v>
      </c>
    </row>
    <row r="26" spans="1:19" ht="40.5" customHeight="1" thickBot="1" x14ac:dyDescent="0.3">
      <c r="A26" s="112"/>
      <c r="B26" s="67" t="s">
        <v>143</v>
      </c>
      <c r="C26" s="50" t="s">
        <v>211</v>
      </c>
      <c r="D26" s="50" t="s">
        <v>210</v>
      </c>
      <c r="E26" s="74"/>
      <c r="F26" s="42"/>
      <c r="G26" s="91" t="e">
        <f t="shared" si="8"/>
        <v>#DIV/0!</v>
      </c>
      <c r="H26" s="139"/>
      <c r="I26" s="140"/>
      <c r="J26" s="140"/>
      <c r="K26" s="140"/>
      <c r="L26" s="140"/>
      <c r="M26" s="140"/>
      <c r="N26" s="140"/>
      <c r="O26" s="140"/>
      <c r="P26" s="141"/>
      <c r="Q26" s="36"/>
      <c r="R26" s="46" t="s">
        <v>57</v>
      </c>
      <c r="S26" s="47">
        <f>F27-E27</f>
        <v>0</v>
      </c>
    </row>
    <row r="27" spans="1:19" ht="39.75" customHeight="1" thickBot="1" x14ac:dyDescent="0.3">
      <c r="A27" s="112"/>
      <c r="B27" s="67" t="s">
        <v>169</v>
      </c>
      <c r="C27" s="50" t="s">
        <v>213</v>
      </c>
      <c r="D27" s="50" t="s">
        <v>214</v>
      </c>
      <c r="E27" s="74"/>
      <c r="F27" s="42"/>
      <c r="G27" s="91" t="e">
        <f t="shared" si="8"/>
        <v>#DIV/0!</v>
      </c>
      <c r="H27" s="139"/>
      <c r="I27" s="140"/>
      <c r="J27" s="140"/>
      <c r="K27" s="140"/>
      <c r="L27" s="140"/>
      <c r="M27" s="140"/>
      <c r="N27" s="140"/>
      <c r="O27" s="140"/>
      <c r="P27" s="141"/>
      <c r="Q27" s="36"/>
      <c r="R27" s="46" t="s">
        <v>129</v>
      </c>
      <c r="S27" s="47">
        <f>F30-E30</f>
        <v>0</v>
      </c>
    </row>
    <row r="28" spans="1:19" ht="39.75" customHeight="1" thickBot="1" x14ac:dyDescent="0.3">
      <c r="A28" s="112"/>
      <c r="B28" s="67" t="s">
        <v>212</v>
      </c>
      <c r="C28" s="50" t="s">
        <v>220</v>
      </c>
      <c r="D28" s="50" t="s">
        <v>221</v>
      </c>
      <c r="E28" s="74"/>
      <c r="F28" s="37"/>
      <c r="G28" s="91" t="e">
        <f t="shared" si="8"/>
        <v>#DIV/0!</v>
      </c>
      <c r="H28" s="139"/>
      <c r="I28" s="140"/>
      <c r="J28" s="140"/>
      <c r="K28" s="140"/>
      <c r="L28" s="140"/>
      <c r="M28" s="140"/>
      <c r="N28" s="140"/>
      <c r="O28" s="140"/>
      <c r="P28" s="141"/>
      <c r="Q28" s="36"/>
      <c r="R28" s="46"/>
      <c r="S28" s="47"/>
    </row>
    <row r="29" spans="1:19" ht="39.75" customHeight="1" thickBot="1" x14ac:dyDescent="0.3">
      <c r="A29" s="113"/>
      <c r="B29" s="67" t="s">
        <v>217</v>
      </c>
      <c r="C29" s="50" t="s">
        <v>227</v>
      </c>
      <c r="D29" s="50" t="s">
        <v>228</v>
      </c>
      <c r="E29" s="74"/>
      <c r="F29" s="37"/>
      <c r="G29" s="91" t="e">
        <f t="shared" si="8"/>
        <v>#DIV/0!</v>
      </c>
      <c r="H29" s="142"/>
      <c r="I29" s="143"/>
      <c r="J29" s="143"/>
      <c r="K29" s="143"/>
      <c r="L29" s="143"/>
      <c r="M29" s="143"/>
      <c r="N29" s="143"/>
      <c r="O29" s="143"/>
      <c r="P29" s="144"/>
      <c r="Q29" s="36"/>
      <c r="R29" s="46"/>
      <c r="S29" s="47"/>
    </row>
    <row r="30" spans="1:19" ht="53.25" customHeight="1" thickBot="1" x14ac:dyDescent="0.3">
      <c r="A30" s="111" t="s">
        <v>175</v>
      </c>
      <c r="B30" s="68" t="s">
        <v>22</v>
      </c>
      <c r="C30" s="56" t="s">
        <v>98</v>
      </c>
      <c r="D30" s="56" t="s">
        <v>96</v>
      </c>
      <c r="E30" s="91">
        <f>SUM(H30+K30+N30)</f>
        <v>0</v>
      </c>
      <c r="F30" s="95">
        <f>SUM(I30+L30+O30)</f>
        <v>0</v>
      </c>
      <c r="G30" s="91" t="e">
        <f t="shared" si="8"/>
        <v>#DIV/0!</v>
      </c>
      <c r="H30" s="35"/>
      <c r="I30" s="35"/>
      <c r="J30" s="95" t="e">
        <v>#DIV/0!</v>
      </c>
      <c r="K30" s="35"/>
      <c r="L30" s="35"/>
      <c r="M30" s="95" t="e">
        <v>#DIV/0!</v>
      </c>
      <c r="N30" s="35"/>
      <c r="O30" s="35"/>
      <c r="P30" s="95" t="e">
        <v>#DIV/0!</v>
      </c>
      <c r="Q30" s="36"/>
      <c r="R30" s="46" t="s">
        <v>58</v>
      </c>
      <c r="S30" s="47">
        <f>F31-E31</f>
        <v>0</v>
      </c>
    </row>
    <row r="31" spans="1:19" ht="56.25" customHeight="1" thickBot="1" x14ac:dyDescent="0.3">
      <c r="A31" s="112"/>
      <c r="B31" s="69" t="s">
        <v>144</v>
      </c>
      <c r="C31" s="56" t="s">
        <v>229</v>
      </c>
      <c r="D31" s="56" t="s">
        <v>230</v>
      </c>
      <c r="E31" s="74"/>
      <c r="F31" s="37"/>
      <c r="G31" s="91" t="e">
        <f t="shared" si="8"/>
        <v>#DIV/0!</v>
      </c>
      <c r="H31" s="114"/>
      <c r="I31" s="115"/>
      <c r="J31" s="115"/>
      <c r="K31" s="115"/>
      <c r="L31" s="115"/>
      <c r="M31" s="115"/>
      <c r="N31" s="115"/>
      <c r="O31" s="115"/>
      <c r="P31" s="116"/>
      <c r="Q31" s="36"/>
      <c r="R31" s="46" t="s">
        <v>59</v>
      </c>
      <c r="S31" s="47">
        <f>F31-E31</f>
        <v>0</v>
      </c>
    </row>
    <row r="32" spans="1:19" ht="52.5" customHeight="1" thickBot="1" x14ac:dyDescent="0.3">
      <c r="A32" s="112"/>
      <c r="B32" s="70" t="s">
        <v>164</v>
      </c>
      <c r="C32" s="56" t="s">
        <v>86</v>
      </c>
      <c r="D32" s="56" t="s">
        <v>85</v>
      </c>
      <c r="E32" s="123"/>
      <c r="F32" s="124"/>
      <c r="G32" s="125"/>
      <c r="H32" s="117"/>
      <c r="I32" s="118"/>
      <c r="J32" s="118"/>
      <c r="K32" s="118"/>
      <c r="L32" s="118"/>
      <c r="M32" s="118"/>
      <c r="N32" s="118"/>
      <c r="O32" s="118"/>
      <c r="P32" s="119"/>
      <c r="Q32" s="36"/>
      <c r="R32" s="46" t="s">
        <v>45</v>
      </c>
      <c r="S32" s="47">
        <f>SUM(S33:S34)</f>
        <v>0</v>
      </c>
    </row>
    <row r="33" spans="1:19" ht="55.5" customHeight="1" thickBot="1" x14ac:dyDescent="0.3">
      <c r="A33" s="112"/>
      <c r="B33" s="71" t="s">
        <v>248</v>
      </c>
      <c r="C33" s="72"/>
      <c r="D33" s="72"/>
      <c r="E33" s="73"/>
      <c r="F33" s="73"/>
      <c r="G33" s="91" t="e">
        <f t="shared" si="8"/>
        <v>#DIV/0!</v>
      </c>
      <c r="H33" s="117"/>
      <c r="I33" s="118"/>
      <c r="J33" s="118"/>
      <c r="K33" s="118"/>
      <c r="L33" s="118"/>
      <c r="M33" s="118"/>
      <c r="N33" s="118"/>
      <c r="O33" s="118"/>
      <c r="P33" s="119"/>
      <c r="Q33" s="36"/>
      <c r="R33" s="46" t="s">
        <v>166</v>
      </c>
      <c r="S33" s="47">
        <f>F33-E33</f>
        <v>0</v>
      </c>
    </row>
    <row r="34" spans="1:19" ht="57" customHeight="1" thickBot="1" x14ac:dyDescent="0.3">
      <c r="A34" s="113"/>
      <c r="B34" s="71" t="s">
        <v>249</v>
      </c>
      <c r="C34" s="56" t="s">
        <v>231</v>
      </c>
      <c r="D34" s="56" t="s">
        <v>232</v>
      </c>
      <c r="E34" s="74"/>
      <c r="F34" s="42"/>
      <c r="G34" s="91" t="e">
        <f t="shared" si="8"/>
        <v>#DIV/0!</v>
      </c>
      <c r="H34" s="120"/>
      <c r="I34" s="121"/>
      <c r="J34" s="121"/>
      <c r="K34" s="121"/>
      <c r="L34" s="121"/>
      <c r="M34" s="121"/>
      <c r="N34" s="121"/>
      <c r="O34" s="121"/>
      <c r="P34" s="122"/>
      <c r="Q34" s="36"/>
      <c r="R34" s="46" t="s">
        <v>167</v>
      </c>
      <c r="S34" s="47">
        <f>F34-E34</f>
        <v>0</v>
      </c>
    </row>
    <row r="35" spans="1:19" x14ac:dyDescent="0.25">
      <c r="B35" s="59"/>
      <c r="C35" s="53"/>
      <c r="D35" s="53"/>
    </row>
  </sheetData>
  <sheetProtection algorithmName="SHA-512" hashValue="HSdaoEH7JG/+NDipySk3uXZx5th3VXd708yhINjZqS4wyhm1aZpYapredIhJvnx3ddiQRtCYhhBfKCMQlNdeDg==" saltValue="JoM/72sdUEiqShPoW0KD7g==" spinCount="100000" sheet="1" objects="1" scenarios="1"/>
  <mergeCells count="32">
    <mergeCell ref="B3:D3"/>
    <mergeCell ref="E4:P4"/>
    <mergeCell ref="E5:P5"/>
    <mergeCell ref="E6:P6"/>
    <mergeCell ref="C7:D7"/>
    <mergeCell ref="E7:G7"/>
    <mergeCell ref="H7:J7"/>
    <mergeCell ref="K7:M7"/>
    <mergeCell ref="N7:P7"/>
    <mergeCell ref="R7:S7"/>
    <mergeCell ref="A9:A11"/>
    <mergeCell ref="A12:A14"/>
    <mergeCell ref="H13:P13"/>
    <mergeCell ref="A15:A16"/>
    <mergeCell ref="R15:S15"/>
    <mergeCell ref="R16:S21"/>
    <mergeCell ref="A17:A20"/>
    <mergeCell ref="C17:D17"/>
    <mergeCell ref="F17:G20"/>
    <mergeCell ref="I17:J20"/>
    <mergeCell ref="L17:M20"/>
    <mergeCell ref="O17:P20"/>
    <mergeCell ref="C18:D18"/>
    <mergeCell ref="C19:D19"/>
    <mergeCell ref="C20:D20"/>
    <mergeCell ref="A21:A22"/>
    <mergeCell ref="E23:G23"/>
    <mergeCell ref="A30:A34"/>
    <mergeCell ref="H31:P34"/>
    <mergeCell ref="E32:G32"/>
    <mergeCell ref="A23:A29"/>
    <mergeCell ref="H23:P29"/>
  </mergeCells>
  <phoneticPr fontId="14" type="noConversion"/>
  <conditionalFormatting sqref="E9">
    <cfRule type="cellIs" dxfId="37" priority="18" operator="greaterThan">
      <formula>$F$9</formula>
    </cfRule>
  </conditionalFormatting>
  <conditionalFormatting sqref="E10">
    <cfRule type="cellIs" dxfId="36" priority="17" operator="greaterThan">
      <formula>$F$10</formula>
    </cfRule>
  </conditionalFormatting>
  <conditionalFormatting sqref="E11">
    <cfRule type="cellIs" dxfId="35" priority="16" operator="greaterThan">
      <formula>$F$11</formula>
    </cfRule>
  </conditionalFormatting>
  <conditionalFormatting sqref="E12">
    <cfRule type="cellIs" dxfId="34" priority="15" operator="greaterThan">
      <formula>$F$12</formula>
    </cfRule>
  </conditionalFormatting>
  <conditionalFormatting sqref="E13">
    <cfRule type="cellIs" dxfId="33" priority="14" operator="greaterThan">
      <formula>$F$13</formula>
    </cfRule>
  </conditionalFormatting>
  <conditionalFormatting sqref="E14">
    <cfRule type="cellIs" dxfId="32" priority="13" operator="greaterThan">
      <formula>$F$14</formula>
    </cfRule>
  </conditionalFormatting>
  <conditionalFormatting sqref="E15">
    <cfRule type="cellIs" dxfId="31" priority="12" operator="greaterThan">
      <formula>$F$15</formula>
    </cfRule>
  </conditionalFormatting>
  <conditionalFormatting sqref="E16">
    <cfRule type="cellIs" dxfId="30" priority="11" operator="greaterThan">
      <formula>$F$16</formula>
    </cfRule>
  </conditionalFormatting>
  <conditionalFormatting sqref="E21">
    <cfRule type="cellIs" dxfId="29" priority="10" operator="greaterThan">
      <formula>$F$21</formula>
    </cfRule>
  </conditionalFormatting>
  <conditionalFormatting sqref="E22">
    <cfRule type="cellIs" dxfId="28" priority="9" operator="greaterThan">
      <formula>$F$22</formula>
    </cfRule>
  </conditionalFormatting>
  <conditionalFormatting sqref="E30">
    <cfRule type="cellIs" dxfId="27" priority="3" operator="greaterThan">
      <formula>$F$30</formula>
    </cfRule>
  </conditionalFormatting>
  <conditionalFormatting sqref="E31">
    <cfRule type="cellIs" dxfId="26" priority="2" operator="greaterThan">
      <formula>$F$31</formula>
    </cfRule>
  </conditionalFormatting>
  <conditionalFormatting sqref="E34">
    <cfRule type="cellIs" dxfId="25" priority="1" operator="greaterThan">
      <formula>$F$34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35"/>
  <sheetViews>
    <sheetView topLeftCell="A24" zoomScale="90" zoomScaleNormal="90" workbookViewId="0">
      <selection activeCell="C37" sqref="C37"/>
    </sheetView>
  </sheetViews>
  <sheetFormatPr baseColWidth="10" defaultRowHeight="15" x14ac:dyDescent="0.25"/>
  <cols>
    <col min="1" max="1" width="6.85546875" style="33" customWidth="1"/>
    <col min="2" max="2" width="40" style="43" customWidth="1"/>
    <col min="3" max="3" width="45.140625" style="58" customWidth="1"/>
    <col min="4" max="4" width="48.42578125" style="58" customWidth="1"/>
    <col min="5" max="16" width="11.42578125" style="33"/>
    <col min="17" max="17" width="57" style="33" customWidth="1"/>
    <col min="18" max="18" width="63.140625" style="43" customWidth="1"/>
    <col min="19" max="16384" width="11.42578125" style="33"/>
  </cols>
  <sheetData>
    <row r="2" spans="1:19" ht="15.75" customHeight="1" x14ac:dyDescent="0.25">
      <c r="B2" s="59" t="s">
        <v>60</v>
      </c>
      <c r="C2" s="53"/>
      <c r="D2" s="5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9" ht="22.5" customHeight="1" thickBot="1" x14ac:dyDescent="0.3">
      <c r="B3" s="160" t="s">
        <v>188</v>
      </c>
      <c r="C3" s="160"/>
      <c r="D3" s="160"/>
    </row>
    <row r="4" spans="1:19" ht="15.75" thickBot="1" x14ac:dyDescent="0.3">
      <c r="B4" s="79" t="s">
        <v>1</v>
      </c>
      <c r="C4" s="80"/>
      <c r="D4" s="51"/>
      <c r="E4" s="126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/>
    </row>
    <row r="5" spans="1:19" ht="15.75" thickBot="1" x14ac:dyDescent="0.3">
      <c r="B5" s="79" t="s">
        <v>2</v>
      </c>
      <c r="C5" s="80"/>
      <c r="D5" s="51"/>
      <c r="E5" s="129" t="s">
        <v>190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</row>
    <row r="6" spans="1:19" ht="15.75" thickBot="1" x14ac:dyDescent="0.3">
      <c r="B6" s="79" t="s">
        <v>3</v>
      </c>
      <c r="C6" s="80"/>
      <c r="D6" s="51"/>
      <c r="E6" s="126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8"/>
    </row>
    <row r="7" spans="1:19" ht="15.75" thickBot="1" x14ac:dyDescent="0.3">
      <c r="B7" s="60"/>
      <c r="C7" s="157" t="s">
        <v>68</v>
      </c>
      <c r="D7" s="158"/>
      <c r="E7" s="132" t="s">
        <v>4</v>
      </c>
      <c r="F7" s="133"/>
      <c r="G7" s="134"/>
      <c r="H7" s="135" t="s">
        <v>5</v>
      </c>
      <c r="I7" s="133"/>
      <c r="J7" s="134"/>
      <c r="K7" s="135" t="s">
        <v>6</v>
      </c>
      <c r="L7" s="133"/>
      <c r="M7" s="134"/>
      <c r="N7" s="135" t="s">
        <v>7</v>
      </c>
      <c r="O7" s="133"/>
      <c r="P7" s="134"/>
      <c r="R7" s="148" t="s">
        <v>29</v>
      </c>
      <c r="S7" s="149"/>
    </row>
    <row r="8" spans="1:19" ht="15.75" thickBot="1" x14ac:dyDescent="0.3">
      <c r="B8" s="61" t="s">
        <v>8</v>
      </c>
      <c r="C8" s="52" t="s">
        <v>69</v>
      </c>
      <c r="D8" s="52" t="s">
        <v>70</v>
      </c>
      <c r="E8" s="90" t="s">
        <v>9</v>
      </c>
      <c r="F8" s="90" t="s">
        <v>10</v>
      </c>
      <c r="G8" s="90" t="s">
        <v>11</v>
      </c>
      <c r="H8" s="90" t="s">
        <v>9</v>
      </c>
      <c r="I8" s="90" t="s">
        <v>10</v>
      </c>
      <c r="J8" s="90" t="s">
        <v>11</v>
      </c>
      <c r="K8" s="90" t="s">
        <v>9</v>
      </c>
      <c r="L8" s="90" t="s">
        <v>10</v>
      </c>
      <c r="M8" s="90" t="s">
        <v>11</v>
      </c>
      <c r="N8" s="90" t="s">
        <v>9</v>
      </c>
      <c r="O8" s="90" t="s">
        <v>10</v>
      </c>
      <c r="P8" s="90" t="s">
        <v>11</v>
      </c>
      <c r="Q8" s="34" t="s">
        <v>128</v>
      </c>
    </row>
    <row r="9" spans="1:19" ht="74.25" customHeight="1" thickBot="1" x14ac:dyDescent="0.3">
      <c r="A9" s="111" t="s">
        <v>171</v>
      </c>
      <c r="B9" s="62" t="s">
        <v>67</v>
      </c>
      <c r="C9" s="54" t="s">
        <v>99</v>
      </c>
      <c r="D9" s="55" t="s">
        <v>100</v>
      </c>
      <c r="E9" s="91">
        <f>H9+K9+N9</f>
        <v>0</v>
      </c>
      <c r="F9" s="91">
        <f>SUM(I9+L9+O9)</f>
        <v>0</v>
      </c>
      <c r="G9" s="91" t="e">
        <f>E9/F9*100</f>
        <v>#DIV/0!</v>
      </c>
      <c r="H9" s="35"/>
      <c r="I9" s="35"/>
      <c r="J9" s="91" t="e">
        <f>H9/I9*100</f>
        <v>#DIV/0!</v>
      </c>
      <c r="K9" s="35"/>
      <c r="L9" s="35"/>
      <c r="M9" s="91" t="e">
        <f>K9/L9*100</f>
        <v>#DIV/0!</v>
      </c>
      <c r="N9" s="35"/>
      <c r="O9" s="35"/>
      <c r="P9" s="91" t="e">
        <f>N9/O9*100</f>
        <v>#DIV/0!</v>
      </c>
      <c r="Q9" s="36"/>
      <c r="R9" s="44" t="s">
        <v>46</v>
      </c>
      <c r="S9" s="45">
        <f>F9-E9</f>
        <v>0</v>
      </c>
    </row>
    <row r="10" spans="1:19" ht="53.25" customHeight="1" thickBot="1" x14ac:dyDescent="0.3">
      <c r="A10" s="112"/>
      <c r="B10" s="62" t="s">
        <v>13</v>
      </c>
      <c r="C10" s="54" t="s">
        <v>101</v>
      </c>
      <c r="D10" s="55" t="s">
        <v>102</v>
      </c>
      <c r="E10" s="91">
        <f t="shared" ref="E10:E22" si="0">H10+K10+N10</f>
        <v>0</v>
      </c>
      <c r="F10" s="91">
        <f t="shared" ref="F10:F16" si="1">SUM(I10+L10+O10)</f>
        <v>0</v>
      </c>
      <c r="G10" s="91" t="e">
        <f t="shared" ref="G10:G15" si="2">E10/F10*100</f>
        <v>#DIV/0!</v>
      </c>
      <c r="H10" s="35"/>
      <c r="I10" s="35"/>
      <c r="J10" s="91" t="e">
        <f t="shared" ref="J10:J16" si="3">H10/I10*100</f>
        <v>#DIV/0!</v>
      </c>
      <c r="K10" s="35"/>
      <c r="L10" s="35"/>
      <c r="M10" s="91" t="e">
        <f t="shared" ref="M10:M16" si="4">K10/L10*100</f>
        <v>#DIV/0!</v>
      </c>
      <c r="N10" s="35"/>
      <c r="O10" s="35"/>
      <c r="P10" s="91" t="e">
        <f t="shared" ref="P10:P16" si="5">N10/O10*100</f>
        <v>#DIV/0!</v>
      </c>
      <c r="Q10" s="36"/>
      <c r="R10" s="44" t="s">
        <v>47</v>
      </c>
      <c r="S10" s="45">
        <f>E10</f>
        <v>0</v>
      </c>
    </row>
    <row r="11" spans="1:19" ht="39" customHeight="1" thickBot="1" x14ac:dyDescent="0.3">
      <c r="A11" s="112"/>
      <c r="B11" s="62" t="s">
        <v>14</v>
      </c>
      <c r="C11" s="54" t="s">
        <v>103</v>
      </c>
      <c r="D11" s="55" t="s">
        <v>179</v>
      </c>
      <c r="E11" s="91">
        <f t="shared" si="0"/>
        <v>0</v>
      </c>
      <c r="F11" s="91">
        <f t="shared" si="1"/>
        <v>0</v>
      </c>
      <c r="G11" s="91" t="e">
        <f t="shared" si="2"/>
        <v>#DIV/0!</v>
      </c>
      <c r="H11" s="35"/>
      <c r="I11" s="35"/>
      <c r="J11" s="91" t="e">
        <f t="shared" si="3"/>
        <v>#DIV/0!</v>
      </c>
      <c r="K11" s="35"/>
      <c r="L11" s="35"/>
      <c r="M11" s="91" t="e">
        <f t="shared" si="4"/>
        <v>#DIV/0!</v>
      </c>
      <c r="N11" s="35"/>
      <c r="O11" s="35"/>
      <c r="P11" s="91" t="e">
        <f t="shared" si="5"/>
        <v>#DIV/0!</v>
      </c>
      <c r="Q11" s="36"/>
      <c r="R11" s="44" t="s">
        <v>48</v>
      </c>
      <c r="S11" s="45">
        <f>F11-E11</f>
        <v>0</v>
      </c>
    </row>
    <row r="12" spans="1:19" ht="31.5" customHeight="1" thickBot="1" x14ac:dyDescent="0.3">
      <c r="A12" s="111" t="s">
        <v>172</v>
      </c>
      <c r="B12" s="62" t="s">
        <v>15</v>
      </c>
      <c r="C12" s="54" t="s">
        <v>104</v>
      </c>
      <c r="D12" s="55" t="s">
        <v>162</v>
      </c>
      <c r="E12" s="91">
        <f t="shared" si="0"/>
        <v>0</v>
      </c>
      <c r="F12" s="91">
        <f t="shared" si="1"/>
        <v>0</v>
      </c>
      <c r="G12" s="91" t="e">
        <f t="shared" si="2"/>
        <v>#DIV/0!</v>
      </c>
      <c r="H12" s="35"/>
      <c r="I12" s="35"/>
      <c r="J12" s="91" t="e">
        <f>H12/I12*100</f>
        <v>#DIV/0!</v>
      </c>
      <c r="K12" s="35"/>
      <c r="L12" s="35"/>
      <c r="M12" s="91" t="e">
        <f t="shared" si="4"/>
        <v>#DIV/0!</v>
      </c>
      <c r="N12" s="35"/>
      <c r="O12" s="35"/>
      <c r="P12" s="91" t="e">
        <f t="shared" si="5"/>
        <v>#DIV/0!</v>
      </c>
      <c r="Q12" s="36"/>
      <c r="R12" s="44" t="s">
        <v>49</v>
      </c>
      <c r="S12" s="45">
        <f>F12-E12</f>
        <v>0</v>
      </c>
    </row>
    <row r="13" spans="1:19" ht="40.5" customHeight="1" thickBot="1" x14ac:dyDescent="0.3">
      <c r="A13" s="112"/>
      <c r="B13" s="62" t="s">
        <v>130</v>
      </c>
      <c r="C13" s="56" t="s">
        <v>149</v>
      </c>
      <c r="D13" s="57" t="s">
        <v>150</v>
      </c>
      <c r="E13" s="74"/>
      <c r="F13" s="37"/>
      <c r="G13" s="91" t="e">
        <f t="shared" si="2"/>
        <v>#DIV/0!</v>
      </c>
      <c r="H13" s="123"/>
      <c r="I13" s="124"/>
      <c r="J13" s="124"/>
      <c r="K13" s="124"/>
      <c r="L13" s="124"/>
      <c r="M13" s="124"/>
      <c r="N13" s="124"/>
      <c r="O13" s="124"/>
      <c r="P13" s="125"/>
      <c r="Q13" s="36"/>
      <c r="R13" s="44" t="s">
        <v>50</v>
      </c>
      <c r="S13" s="45">
        <f>F13-E13</f>
        <v>0</v>
      </c>
    </row>
    <row r="14" spans="1:19" ht="30" customHeight="1" thickBot="1" x14ac:dyDescent="0.3">
      <c r="A14" s="113"/>
      <c r="B14" s="62" t="s">
        <v>17</v>
      </c>
      <c r="C14" s="56" t="s">
        <v>105</v>
      </c>
      <c r="D14" s="56" t="s">
        <v>106</v>
      </c>
      <c r="E14" s="91">
        <f t="shared" si="0"/>
        <v>0</v>
      </c>
      <c r="F14" s="91">
        <f t="shared" si="1"/>
        <v>0</v>
      </c>
      <c r="G14" s="91" t="e">
        <f t="shared" si="2"/>
        <v>#DIV/0!</v>
      </c>
      <c r="H14" s="35"/>
      <c r="I14" s="35"/>
      <c r="J14" s="91" t="e">
        <f t="shared" si="3"/>
        <v>#DIV/0!</v>
      </c>
      <c r="K14" s="35"/>
      <c r="L14" s="35"/>
      <c r="M14" s="91" t="e">
        <f t="shared" si="4"/>
        <v>#DIV/0!</v>
      </c>
      <c r="N14" s="35"/>
      <c r="O14" s="35"/>
      <c r="P14" s="91" t="e">
        <f t="shared" si="5"/>
        <v>#DIV/0!</v>
      </c>
      <c r="Q14" s="36"/>
      <c r="R14" s="44" t="s">
        <v>51</v>
      </c>
      <c r="S14" s="45">
        <f>F14-E14</f>
        <v>0</v>
      </c>
    </row>
    <row r="15" spans="1:19" ht="31.5" customHeight="1" thickBot="1" x14ac:dyDescent="0.3">
      <c r="A15" s="111" t="s">
        <v>173</v>
      </c>
      <c r="B15" s="63" t="s">
        <v>25</v>
      </c>
      <c r="C15" s="56" t="s">
        <v>151</v>
      </c>
      <c r="D15" s="56" t="s">
        <v>152</v>
      </c>
      <c r="E15" s="91">
        <f t="shared" si="0"/>
        <v>0</v>
      </c>
      <c r="F15" s="91">
        <f t="shared" si="1"/>
        <v>0</v>
      </c>
      <c r="G15" s="91" t="e">
        <f t="shared" si="2"/>
        <v>#DIV/0!</v>
      </c>
      <c r="H15" s="38"/>
      <c r="I15" s="38"/>
      <c r="J15" s="91" t="e">
        <f t="shared" si="3"/>
        <v>#DIV/0!</v>
      </c>
      <c r="K15" s="38"/>
      <c r="L15" s="38"/>
      <c r="M15" s="91" t="e">
        <f t="shared" si="4"/>
        <v>#DIV/0!</v>
      </c>
      <c r="N15" s="38"/>
      <c r="O15" s="38"/>
      <c r="P15" s="91" t="e">
        <f t="shared" si="5"/>
        <v>#DIV/0!</v>
      </c>
      <c r="Q15" s="36"/>
      <c r="R15" s="150" t="s">
        <v>52</v>
      </c>
      <c r="S15" s="150"/>
    </row>
    <row r="16" spans="1:19" ht="30" customHeight="1" thickBot="1" x14ac:dyDescent="0.3">
      <c r="A16" s="112"/>
      <c r="B16" s="64" t="s">
        <v>192</v>
      </c>
      <c r="C16" s="56" t="s">
        <v>180</v>
      </c>
      <c r="D16" s="54" t="s">
        <v>107</v>
      </c>
      <c r="E16" s="91">
        <f>H16+K16+N16</f>
        <v>0</v>
      </c>
      <c r="F16" s="91">
        <f t="shared" si="1"/>
        <v>0</v>
      </c>
      <c r="G16" s="92" t="e">
        <f>E16/F16*100</f>
        <v>#DIV/0!</v>
      </c>
      <c r="H16" s="93">
        <f>SUM(H20+H19)</f>
        <v>0</v>
      </c>
      <c r="I16" s="39"/>
      <c r="J16" s="91" t="e">
        <f t="shared" si="3"/>
        <v>#DIV/0!</v>
      </c>
      <c r="K16" s="93">
        <f>SUM(K19+K20)</f>
        <v>0</v>
      </c>
      <c r="L16" s="39"/>
      <c r="M16" s="91" t="e">
        <f t="shared" si="4"/>
        <v>#DIV/0!</v>
      </c>
      <c r="N16" s="93">
        <f>SUM(N19+N20)</f>
        <v>0</v>
      </c>
      <c r="O16" s="39"/>
      <c r="P16" s="91" t="e">
        <f t="shared" si="5"/>
        <v>#DIV/0!</v>
      </c>
      <c r="Q16" s="36"/>
      <c r="R16" s="159"/>
      <c r="S16" s="159"/>
    </row>
    <row r="17" spans="1:19" ht="33.75" customHeight="1" thickBot="1" x14ac:dyDescent="0.3">
      <c r="A17" s="111" t="s">
        <v>170</v>
      </c>
      <c r="B17" s="48" t="s">
        <v>77</v>
      </c>
      <c r="C17" s="146" t="s">
        <v>202</v>
      </c>
      <c r="D17" s="147"/>
      <c r="E17" s="91">
        <f t="shared" si="0"/>
        <v>0</v>
      </c>
      <c r="F17" s="117"/>
      <c r="G17" s="118"/>
      <c r="H17" s="40"/>
      <c r="I17" s="151"/>
      <c r="J17" s="152"/>
      <c r="K17" s="40"/>
      <c r="L17" s="151"/>
      <c r="M17" s="152"/>
      <c r="N17" s="40"/>
      <c r="O17" s="151"/>
      <c r="P17" s="152"/>
      <c r="Q17" s="36"/>
      <c r="R17" s="159"/>
      <c r="S17" s="159"/>
    </row>
    <row r="18" spans="1:19" ht="31.5" customHeight="1" thickBot="1" x14ac:dyDescent="0.3">
      <c r="A18" s="112"/>
      <c r="B18" s="48" t="s">
        <v>78</v>
      </c>
      <c r="C18" s="146" t="s">
        <v>203</v>
      </c>
      <c r="D18" s="147"/>
      <c r="E18" s="91">
        <f t="shared" si="0"/>
        <v>0</v>
      </c>
      <c r="F18" s="117"/>
      <c r="G18" s="118"/>
      <c r="H18" s="40"/>
      <c r="I18" s="153"/>
      <c r="J18" s="154"/>
      <c r="K18" s="40"/>
      <c r="L18" s="153"/>
      <c r="M18" s="154"/>
      <c r="N18" s="40"/>
      <c r="O18" s="153"/>
      <c r="P18" s="154"/>
      <c r="Q18" s="36"/>
      <c r="R18" s="159"/>
      <c r="S18" s="159"/>
    </row>
    <row r="19" spans="1:19" ht="29.25" customHeight="1" thickBot="1" x14ac:dyDescent="0.3">
      <c r="A19" s="112"/>
      <c r="B19" s="48" t="s">
        <v>65</v>
      </c>
      <c r="C19" s="146" t="s">
        <v>204</v>
      </c>
      <c r="D19" s="147"/>
      <c r="E19" s="91">
        <f t="shared" si="0"/>
        <v>0</v>
      </c>
      <c r="F19" s="117"/>
      <c r="G19" s="118"/>
      <c r="H19" s="40"/>
      <c r="I19" s="153"/>
      <c r="J19" s="154"/>
      <c r="K19" s="40"/>
      <c r="L19" s="153"/>
      <c r="M19" s="154"/>
      <c r="N19" s="40"/>
      <c r="O19" s="153"/>
      <c r="P19" s="154"/>
      <c r="Q19" s="36"/>
      <c r="R19" s="159"/>
      <c r="S19" s="159"/>
    </row>
    <row r="20" spans="1:19" ht="30" customHeight="1" thickBot="1" x14ac:dyDescent="0.3">
      <c r="A20" s="113"/>
      <c r="B20" s="49" t="s">
        <v>66</v>
      </c>
      <c r="C20" s="146" t="s">
        <v>205</v>
      </c>
      <c r="D20" s="147"/>
      <c r="E20" s="91">
        <f t="shared" si="0"/>
        <v>0</v>
      </c>
      <c r="F20" s="117"/>
      <c r="G20" s="118"/>
      <c r="H20" s="40"/>
      <c r="I20" s="155"/>
      <c r="J20" s="156"/>
      <c r="K20" s="40"/>
      <c r="L20" s="155"/>
      <c r="M20" s="156"/>
      <c r="N20" s="40"/>
      <c r="O20" s="155"/>
      <c r="P20" s="156"/>
      <c r="Q20" s="36"/>
      <c r="R20" s="159"/>
      <c r="S20" s="159"/>
    </row>
    <row r="21" spans="1:19" ht="56.25" customHeight="1" thickBot="1" x14ac:dyDescent="0.3">
      <c r="A21" s="111" t="s">
        <v>174</v>
      </c>
      <c r="B21" s="30" t="s">
        <v>79</v>
      </c>
      <c r="C21" s="54" t="s">
        <v>108</v>
      </c>
      <c r="D21" s="54" t="s">
        <v>109</v>
      </c>
      <c r="E21" s="91">
        <f t="shared" si="0"/>
        <v>0</v>
      </c>
      <c r="F21" s="94">
        <f t="shared" ref="F21:F22" si="6">SUM(I21+L21+O21)</f>
        <v>0</v>
      </c>
      <c r="G21" s="94" t="e">
        <f>E21/F21*100</f>
        <v>#DIV/0!</v>
      </c>
      <c r="H21" s="35"/>
      <c r="I21" s="41"/>
      <c r="J21" s="91" t="e">
        <f t="shared" ref="J21:J22" si="7">H21/I21*100</f>
        <v>#DIV/0!</v>
      </c>
      <c r="K21" s="35"/>
      <c r="L21" s="35"/>
      <c r="M21" s="95" t="e">
        <v>#DIV/0!</v>
      </c>
      <c r="N21" s="35"/>
      <c r="O21" s="35"/>
      <c r="P21" s="95" t="e">
        <v>#DIV/0!</v>
      </c>
      <c r="Q21" s="36"/>
      <c r="R21" s="159"/>
      <c r="S21" s="159"/>
    </row>
    <row r="22" spans="1:19" ht="57.75" customHeight="1" thickBot="1" x14ac:dyDescent="0.3">
      <c r="A22" s="112"/>
      <c r="B22" s="65" t="s">
        <v>19</v>
      </c>
      <c r="C22" s="56" t="s">
        <v>110</v>
      </c>
      <c r="D22" s="56" t="s">
        <v>109</v>
      </c>
      <c r="E22" s="91">
        <f t="shared" si="0"/>
        <v>0</v>
      </c>
      <c r="F22" s="91">
        <f t="shared" si="6"/>
        <v>0</v>
      </c>
      <c r="G22" s="91" t="e">
        <f t="shared" ref="G22:G34" si="8">E22/F22*100</f>
        <v>#DIV/0!</v>
      </c>
      <c r="H22" s="35"/>
      <c r="I22" s="35"/>
      <c r="J22" s="91" t="e">
        <f t="shared" si="7"/>
        <v>#DIV/0!</v>
      </c>
      <c r="K22" s="35"/>
      <c r="L22" s="35"/>
      <c r="M22" s="95" t="e">
        <v>#DIV/0!</v>
      </c>
      <c r="N22" s="35"/>
      <c r="O22" s="35"/>
      <c r="P22" s="95" t="e">
        <v>#DIV/0!</v>
      </c>
      <c r="Q22" s="36"/>
      <c r="R22" s="46" t="s">
        <v>53</v>
      </c>
      <c r="S22" s="47">
        <f>F22-E22</f>
        <v>0</v>
      </c>
    </row>
    <row r="23" spans="1:19" ht="54" customHeight="1" thickBot="1" x14ac:dyDescent="0.3">
      <c r="A23" s="111" t="s">
        <v>176</v>
      </c>
      <c r="B23" s="66" t="s">
        <v>165</v>
      </c>
      <c r="C23" s="56" t="s">
        <v>135</v>
      </c>
      <c r="D23" s="56" t="s">
        <v>136</v>
      </c>
      <c r="E23" s="123"/>
      <c r="F23" s="124"/>
      <c r="G23" s="125"/>
      <c r="H23" s="136"/>
      <c r="I23" s="137"/>
      <c r="J23" s="137"/>
      <c r="K23" s="137"/>
      <c r="L23" s="137"/>
      <c r="M23" s="137"/>
      <c r="N23" s="137"/>
      <c r="O23" s="137"/>
      <c r="P23" s="138"/>
      <c r="Q23" s="36"/>
      <c r="R23" s="46" t="s">
        <v>54</v>
      </c>
      <c r="S23" s="47">
        <f>SUM(S24:S26)</f>
        <v>0</v>
      </c>
    </row>
    <row r="24" spans="1:19" ht="39" customHeight="1" thickBot="1" x14ac:dyDescent="0.3">
      <c r="A24" s="112"/>
      <c r="B24" s="67" t="s">
        <v>137</v>
      </c>
      <c r="C24" s="50" t="s">
        <v>138</v>
      </c>
      <c r="D24" s="50" t="s">
        <v>139</v>
      </c>
      <c r="E24" s="74"/>
      <c r="F24" s="42"/>
      <c r="G24" s="91" t="e">
        <f t="shared" si="8"/>
        <v>#DIV/0!</v>
      </c>
      <c r="H24" s="139"/>
      <c r="I24" s="140"/>
      <c r="J24" s="140"/>
      <c r="K24" s="140"/>
      <c r="L24" s="140"/>
      <c r="M24" s="140"/>
      <c r="N24" s="140"/>
      <c r="O24" s="140"/>
      <c r="P24" s="141"/>
      <c r="Q24" s="36"/>
      <c r="R24" s="46" t="s">
        <v>55</v>
      </c>
      <c r="S24" s="47">
        <f>F24-E24</f>
        <v>0</v>
      </c>
    </row>
    <row r="25" spans="1:19" ht="37.5" customHeight="1" thickBot="1" x14ac:dyDescent="0.3">
      <c r="A25" s="112"/>
      <c r="B25" s="67" t="s">
        <v>140</v>
      </c>
      <c r="C25" s="50" t="s">
        <v>141</v>
      </c>
      <c r="D25" s="50" t="s">
        <v>142</v>
      </c>
      <c r="E25" s="74"/>
      <c r="F25" s="42"/>
      <c r="G25" s="91" t="e">
        <f t="shared" si="8"/>
        <v>#DIV/0!</v>
      </c>
      <c r="H25" s="139"/>
      <c r="I25" s="140"/>
      <c r="J25" s="140"/>
      <c r="K25" s="140"/>
      <c r="L25" s="140"/>
      <c r="M25" s="140"/>
      <c r="N25" s="140"/>
      <c r="O25" s="140"/>
      <c r="P25" s="141"/>
      <c r="Q25" s="36"/>
      <c r="R25" s="46" t="s">
        <v>56</v>
      </c>
      <c r="S25" s="47">
        <f>F25-E25</f>
        <v>0</v>
      </c>
    </row>
    <row r="26" spans="1:19" ht="40.5" customHeight="1" thickBot="1" x14ac:dyDescent="0.3">
      <c r="A26" s="112"/>
      <c r="B26" s="67" t="s">
        <v>143</v>
      </c>
      <c r="C26" s="50" t="s">
        <v>211</v>
      </c>
      <c r="D26" s="50" t="s">
        <v>210</v>
      </c>
      <c r="E26" s="74"/>
      <c r="F26" s="42"/>
      <c r="G26" s="91" t="e">
        <f t="shared" si="8"/>
        <v>#DIV/0!</v>
      </c>
      <c r="H26" s="139"/>
      <c r="I26" s="140"/>
      <c r="J26" s="140"/>
      <c r="K26" s="140"/>
      <c r="L26" s="140"/>
      <c r="M26" s="140"/>
      <c r="N26" s="140"/>
      <c r="O26" s="140"/>
      <c r="P26" s="141"/>
      <c r="Q26" s="36"/>
      <c r="R26" s="46" t="s">
        <v>57</v>
      </c>
      <c r="S26" s="47">
        <f>F27-E27</f>
        <v>0</v>
      </c>
    </row>
    <row r="27" spans="1:19" ht="39.75" customHeight="1" thickBot="1" x14ac:dyDescent="0.3">
      <c r="A27" s="112"/>
      <c r="B27" s="67" t="s">
        <v>169</v>
      </c>
      <c r="C27" s="50" t="s">
        <v>213</v>
      </c>
      <c r="D27" s="50" t="s">
        <v>214</v>
      </c>
      <c r="E27" s="74"/>
      <c r="F27" s="42"/>
      <c r="G27" s="91" t="e">
        <f t="shared" si="8"/>
        <v>#DIV/0!</v>
      </c>
      <c r="H27" s="139"/>
      <c r="I27" s="140"/>
      <c r="J27" s="140"/>
      <c r="K27" s="140"/>
      <c r="L27" s="140"/>
      <c r="M27" s="140"/>
      <c r="N27" s="140"/>
      <c r="O27" s="140"/>
      <c r="P27" s="141"/>
      <c r="Q27" s="36"/>
      <c r="R27" s="46" t="s">
        <v>129</v>
      </c>
      <c r="S27" s="47">
        <f>F30-E30</f>
        <v>0</v>
      </c>
    </row>
    <row r="28" spans="1:19" ht="39.75" customHeight="1" thickBot="1" x14ac:dyDescent="0.3">
      <c r="A28" s="112"/>
      <c r="B28" s="67" t="s">
        <v>212</v>
      </c>
      <c r="C28" s="50" t="s">
        <v>220</v>
      </c>
      <c r="D28" s="50" t="s">
        <v>221</v>
      </c>
      <c r="E28" s="74"/>
      <c r="F28" s="37"/>
      <c r="G28" s="91" t="e">
        <f t="shared" si="8"/>
        <v>#DIV/0!</v>
      </c>
      <c r="H28" s="139"/>
      <c r="I28" s="140"/>
      <c r="J28" s="140"/>
      <c r="K28" s="140"/>
      <c r="L28" s="140"/>
      <c r="M28" s="140"/>
      <c r="N28" s="140"/>
      <c r="O28" s="140"/>
      <c r="P28" s="141"/>
      <c r="Q28" s="36"/>
      <c r="R28" s="46"/>
      <c r="S28" s="47"/>
    </row>
    <row r="29" spans="1:19" ht="39.75" customHeight="1" thickBot="1" x14ac:dyDescent="0.3">
      <c r="A29" s="113"/>
      <c r="B29" s="67" t="s">
        <v>217</v>
      </c>
      <c r="C29" s="96" t="s">
        <v>234</v>
      </c>
      <c r="D29" s="54" t="s">
        <v>235</v>
      </c>
      <c r="E29" s="97"/>
      <c r="F29" s="37"/>
      <c r="G29" s="91" t="e">
        <f t="shared" si="8"/>
        <v>#DIV/0!</v>
      </c>
      <c r="H29" s="142"/>
      <c r="I29" s="143"/>
      <c r="J29" s="143"/>
      <c r="K29" s="143"/>
      <c r="L29" s="143"/>
      <c r="M29" s="143"/>
      <c r="N29" s="143"/>
      <c r="O29" s="143"/>
      <c r="P29" s="144"/>
      <c r="Q29" s="36"/>
      <c r="R29" s="46"/>
      <c r="S29" s="47"/>
    </row>
    <row r="30" spans="1:19" ht="53.25" customHeight="1" thickBot="1" x14ac:dyDescent="0.3">
      <c r="A30" s="111" t="s">
        <v>175</v>
      </c>
      <c r="B30" s="68" t="s">
        <v>22</v>
      </c>
      <c r="C30" s="56" t="s">
        <v>111</v>
      </c>
      <c r="D30" s="56" t="s">
        <v>109</v>
      </c>
      <c r="E30" s="91">
        <f>SUM(H30+K30+N30)</f>
        <v>0</v>
      </c>
      <c r="F30" s="95">
        <f>SUM(I30+L30+O30)</f>
        <v>0</v>
      </c>
      <c r="G30" s="91" t="e">
        <f t="shared" si="8"/>
        <v>#DIV/0!</v>
      </c>
      <c r="H30" s="35"/>
      <c r="I30" s="35"/>
      <c r="J30" s="95" t="e">
        <v>#DIV/0!</v>
      </c>
      <c r="K30" s="35"/>
      <c r="L30" s="35"/>
      <c r="M30" s="95" t="e">
        <v>#DIV/0!</v>
      </c>
      <c r="N30" s="35"/>
      <c r="O30" s="35"/>
      <c r="P30" s="95" t="e">
        <v>#DIV/0!</v>
      </c>
      <c r="Q30" s="36"/>
      <c r="R30" s="46" t="s">
        <v>58</v>
      </c>
      <c r="S30" s="47">
        <f>F31-E31</f>
        <v>0</v>
      </c>
    </row>
    <row r="31" spans="1:19" ht="56.25" customHeight="1" thickBot="1" x14ac:dyDescent="0.3">
      <c r="A31" s="112"/>
      <c r="B31" s="69" t="s">
        <v>144</v>
      </c>
      <c r="C31" s="56" t="s">
        <v>236</v>
      </c>
      <c r="D31" s="56" t="s">
        <v>237</v>
      </c>
      <c r="E31" s="74"/>
      <c r="F31" s="37"/>
      <c r="G31" s="91" t="e">
        <f t="shared" si="8"/>
        <v>#DIV/0!</v>
      </c>
      <c r="H31" s="114"/>
      <c r="I31" s="115"/>
      <c r="J31" s="115"/>
      <c r="K31" s="115"/>
      <c r="L31" s="115"/>
      <c r="M31" s="115"/>
      <c r="N31" s="115"/>
      <c r="O31" s="115"/>
      <c r="P31" s="116"/>
      <c r="Q31" s="36"/>
      <c r="R31" s="46" t="s">
        <v>59</v>
      </c>
      <c r="S31" s="47">
        <f>F31-E31</f>
        <v>0</v>
      </c>
    </row>
    <row r="32" spans="1:19" ht="52.5" customHeight="1" thickBot="1" x14ac:dyDescent="0.3">
      <c r="A32" s="112"/>
      <c r="B32" s="70" t="s">
        <v>164</v>
      </c>
      <c r="C32" s="56" t="s">
        <v>86</v>
      </c>
      <c r="D32" s="56" t="s">
        <v>85</v>
      </c>
      <c r="E32" s="123"/>
      <c r="F32" s="124"/>
      <c r="G32" s="125"/>
      <c r="H32" s="117"/>
      <c r="I32" s="118"/>
      <c r="J32" s="118"/>
      <c r="K32" s="118"/>
      <c r="L32" s="118"/>
      <c r="M32" s="118"/>
      <c r="N32" s="118"/>
      <c r="O32" s="118"/>
      <c r="P32" s="119"/>
      <c r="Q32" s="36"/>
      <c r="R32" s="46" t="s">
        <v>45</v>
      </c>
      <c r="S32" s="47">
        <f>SUM(S33:S34)</f>
        <v>0</v>
      </c>
    </row>
    <row r="33" spans="1:19" ht="55.5" customHeight="1" thickBot="1" x14ac:dyDescent="0.3">
      <c r="A33" s="112"/>
      <c r="B33" s="67" t="s">
        <v>248</v>
      </c>
      <c r="C33" s="72"/>
      <c r="D33" s="72"/>
      <c r="E33" s="73"/>
      <c r="F33" s="73"/>
      <c r="G33" s="91" t="e">
        <f t="shared" si="8"/>
        <v>#DIV/0!</v>
      </c>
      <c r="H33" s="117"/>
      <c r="I33" s="118"/>
      <c r="J33" s="118"/>
      <c r="K33" s="118"/>
      <c r="L33" s="118"/>
      <c r="M33" s="118"/>
      <c r="N33" s="118"/>
      <c r="O33" s="118"/>
      <c r="P33" s="119"/>
      <c r="Q33" s="36"/>
      <c r="R33" s="46" t="s">
        <v>166</v>
      </c>
      <c r="S33" s="47">
        <f>F33-E33</f>
        <v>0</v>
      </c>
    </row>
    <row r="34" spans="1:19" ht="57" customHeight="1" thickBot="1" x14ac:dyDescent="0.3">
      <c r="A34" s="113"/>
      <c r="B34" s="71" t="s">
        <v>249</v>
      </c>
      <c r="C34" s="56" t="s">
        <v>238</v>
      </c>
      <c r="D34" s="56" t="s">
        <v>239</v>
      </c>
      <c r="E34" s="74"/>
      <c r="F34" s="42"/>
      <c r="G34" s="91" t="e">
        <f t="shared" si="8"/>
        <v>#DIV/0!</v>
      </c>
      <c r="H34" s="120"/>
      <c r="I34" s="121"/>
      <c r="J34" s="121"/>
      <c r="K34" s="121"/>
      <c r="L34" s="121"/>
      <c r="M34" s="121"/>
      <c r="N34" s="121"/>
      <c r="O34" s="121"/>
      <c r="P34" s="122"/>
      <c r="Q34" s="36"/>
      <c r="R34" s="46" t="s">
        <v>167</v>
      </c>
      <c r="S34" s="47">
        <f>F34-E34</f>
        <v>0</v>
      </c>
    </row>
    <row r="35" spans="1:19" x14ac:dyDescent="0.25">
      <c r="B35" s="59"/>
      <c r="C35" s="53"/>
      <c r="D35" s="53"/>
    </row>
  </sheetData>
  <sheetProtection algorithmName="SHA-512" hashValue="b783D93hY7IO0MwElwd2cV4o/VE4xY4OfDPvzwJ7VglUN2hCWYJdo6Slrja3qUcT4LYFbkvlwxk05czTEaBqpg==" saltValue="k2lCRX8YqcBtYYUEVMdfqQ==" spinCount="100000" sheet="1" objects="1" scenarios="1"/>
  <mergeCells count="32">
    <mergeCell ref="B3:D3"/>
    <mergeCell ref="E4:P4"/>
    <mergeCell ref="E5:P5"/>
    <mergeCell ref="E6:P6"/>
    <mergeCell ref="C7:D7"/>
    <mergeCell ref="E7:G7"/>
    <mergeCell ref="H7:J7"/>
    <mergeCell ref="K7:M7"/>
    <mergeCell ref="N7:P7"/>
    <mergeCell ref="R7:S7"/>
    <mergeCell ref="A9:A11"/>
    <mergeCell ref="A12:A14"/>
    <mergeCell ref="H13:P13"/>
    <mergeCell ref="A15:A16"/>
    <mergeCell ref="R15:S15"/>
    <mergeCell ref="R16:S21"/>
    <mergeCell ref="A17:A20"/>
    <mergeCell ref="C17:D17"/>
    <mergeCell ref="F17:G20"/>
    <mergeCell ref="I17:J20"/>
    <mergeCell ref="L17:M20"/>
    <mergeCell ref="O17:P20"/>
    <mergeCell ref="C18:D18"/>
    <mergeCell ref="C19:D19"/>
    <mergeCell ref="C20:D20"/>
    <mergeCell ref="A21:A22"/>
    <mergeCell ref="E23:G23"/>
    <mergeCell ref="A30:A34"/>
    <mergeCell ref="H31:P34"/>
    <mergeCell ref="E32:G32"/>
    <mergeCell ref="A23:A29"/>
    <mergeCell ref="H23:P29"/>
  </mergeCells>
  <conditionalFormatting sqref="E9">
    <cfRule type="cellIs" dxfId="24" priority="17" operator="greaterThan">
      <formula>$F$9</formula>
    </cfRule>
  </conditionalFormatting>
  <conditionalFormatting sqref="E10">
    <cfRule type="cellIs" dxfId="23" priority="16" operator="greaterThan">
      <formula>$F$10</formula>
    </cfRule>
  </conditionalFormatting>
  <conditionalFormatting sqref="E11">
    <cfRule type="cellIs" dxfId="22" priority="15" operator="greaterThan">
      <formula>$F$11</formula>
    </cfRule>
  </conditionalFormatting>
  <conditionalFormatting sqref="E12">
    <cfRule type="cellIs" dxfId="21" priority="14" operator="greaterThan">
      <formula>$F$12</formula>
    </cfRule>
  </conditionalFormatting>
  <conditionalFormatting sqref="E13">
    <cfRule type="cellIs" dxfId="20" priority="13" operator="greaterThan">
      <formula>$F$13</formula>
    </cfRule>
  </conditionalFormatting>
  <conditionalFormatting sqref="E14">
    <cfRule type="cellIs" dxfId="19" priority="12" operator="greaterThan">
      <formula>$F$14</formula>
    </cfRule>
  </conditionalFormatting>
  <conditionalFormatting sqref="E15">
    <cfRule type="cellIs" dxfId="18" priority="11" operator="greaterThan">
      <formula>$F$15</formula>
    </cfRule>
  </conditionalFormatting>
  <conditionalFormatting sqref="E16">
    <cfRule type="cellIs" dxfId="17" priority="10" operator="greaterThan">
      <formula>$F$16</formula>
    </cfRule>
  </conditionalFormatting>
  <conditionalFormatting sqref="E21">
    <cfRule type="cellIs" dxfId="16" priority="9" operator="greaterThan">
      <formula>$F$21</formula>
    </cfRule>
  </conditionalFormatting>
  <conditionalFormatting sqref="E22">
    <cfRule type="cellIs" dxfId="15" priority="8" operator="greaterThan">
      <formula>$F$22</formula>
    </cfRule>
  </conditionalFormatting>
  <conditionalFormatting sqref="E31">
    <cfRule type="cellIs" dxfId="14" priority="2" operator="greaterThan">
      <formula>$F$31</formula>
    </cfRule>
  </conditionalFormatting>
  <conditionalFormatting sqref="E34">
    <cfRule type="cellIs" dxfId="13" priority="1" operator="greaterThan">
      <formula>$F$34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35"/>
  <sheetViews>
    <sheetView topLeftCell="A20" zoomScale="90" zoomScaleNormal="90" workbookViewId="0">
      <selection activeCell="E24" sqref="E24:F29"/>
    </sheetView>
  </sheetViews>
  <sheetFormatPr baseColWidth="10" defaultRowHeight="15" x14ac:dyDescent="0.25"/>
  <cols>
    <col min="1" max="1" width="6.85546875" style="33" customWidth="1"/>
    <col min="2" max="2" width="40" style="43" customWidth="1"/>
    <col min="3" max="3" width="45.140625" style="58" customWidth="1"/>
    <col min="4" max="4" width="48.42578125" style="58" customWidth="1"/>
    <col min="5" max="16" width="11.42578125" style="33"/>
    <col min="17" max="17" width="57" style="33" customWidth="1"/>
    <col min="18" max="18" width="63.140625" style="43" customWidth="1"/>
    <col min="19" max="16384" width="11.42578125" style="33"/>
  </cols>
  <sheetData>
    <row r="2" spans="1:19" ht="15.75" customHeight="1" x14ac:dyDescent="0.25">
      <c r="B2" s="59" t="s">
        <v>60</v>
      </c>
      <c r="C2" s="53"/>
      <c r="D2" s="5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9" ht="22.5" customHeight="1" thickBot="1" x14ac:dyDescent="0.3">
      <c r="B3" s="160" t="s">
        <v>188</v>
      </c>
      <c r="C3" s="160"/>
      <c r="D3" s="160"/>
    </row>
    <row r="4" spans="1:19" ht="15.75" thickBot="1" x14ac:dyDescent="0.3">
      <c r="B4" s="79" t="s">
        <v>1</v>
      </c>
      <c r="C4" s="80"/>
      <c r="D4" s="51"/>
      <c r="E4" s="126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8"/>
    </row>
    <row r="5" spans="1:19" ht="15.75" thickBot="1" x14ac:dyDescent="0.3">
      <c r="B5" s="79" t="s">
        <v>2</v>
      </c>
      <c r="C5" s="80"/>
      <c r="D5" s="51"/>
      <c r="E5" s="129" t="s">
        <v>191</v>
      </c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</row>
    <row r="6" spans="1:19" ht="15.75" thickBot="1" x14ac:dyDescent="0.3">
      <c r="B6" s="79" t="s">
        <v>3</v>
      </c>
      <c r="C6" s="80"/>
      <c r="D6" s="51"/>
      <c r="E6" s="126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8"/>
    </row>
    <row r="7" spans="1:19" ht="15.75" thickBot="1" x14ac:dyDescent="0.3">
      <c r="B7" s="60"/>
      <c r="C7" s="157" t="s">
        <v>68</v>
      </c>
      <c r="D7" s="158"/>
      <c r="E7" s="132" t="s">
        <v>4</v>
      </c>
      <c r="F7" s="133"/>
      <c r="G7" s="134"/>
      <c r="H7" s="135" t="s">
        <v>5</v>
      </c>
      <c r="I7" s="133"/>
      <c r="J7" s="134"/>
      <c r="K7" s="135" t="s">
        <v>6</v>
      </c>
      <c r="L7" s="133"/>
      <c r="M7" s="134"/>
      <c r="N7" s="135" t="s">
        <v>7</v>
      </c>
      <c r="O7" s="133"/>
      <c r="P7" s="134"/>
      <c r="R7" s="148" t="s">
        <v>29</v>
      </c>
      <c r="S7" s="149"/>
    </row>
    <row r="8" spans="1:19" ht="15.75" thickBot="1" x14ac:dyDescent="0.3">
      <c r="B8" s="61" t="s">
        <v>8</v>
      </c>
      <c r="C8" s="52" t="s">
        <v>69</v>
      </c>
      <c r="D8" s="52" t="s">
        <v>70</v>
      </c>
      <c r="E8" s="90" t="s">
        <v>9</v>
      </c>
      <c r="F8" s="90" t="s">
        <v>10</v>
      </c>
      <c r="G8" s="90" t="s">
        <v>11</v>
      </c>
      <c r="H8" s="90" t="s">
        <v>9</v>
      </c>
      <c r="I8" s="90" t="s">
        <v>10</v>
      </c>
      <c r="J8" s="90" t="s">
        <v>11</v>
      </c>
      <c r="K8" s="90" t="s">
        <v>9</v>
      </c>
      <c r="L8" s="90" t="s">
        <v>10</v>
      </c>
      <c r="M8" s="90" t="s">
        <v>11</v>
      </c>
      <c r="N8" s="90" t="s">
        <v>9</v>
      </c>
      <c r="O8" s="90" t="s">
        <v>10</v>
      </c>
      <c r="P8" s="90" t="s">
        <v>11</v>
      </c>
      <c r="Q8" s="34" t="s">
        <v>128</v>
      </c>
    </row>
    <row r="9" spans="1:19" ht="74.25" customHeight="1" thickBot="1" x14ac:dyDescent="0.3">
      <c r="A9" s="111" t="s">
        <v>171</v>
      </c>
      <c r="B9" s="62" t="s">
        <v>67</v>
      </c>
      <c r="C9" s="54" t="s">
        <v>112</v>
      </c>
      <c r="D9" s="55" t="s">
        <v>113</v>
      </c>
      <c r="E9" s="91">
        <f>H9+K9+N9</f>
        <v>0</v>
      </c>
      <c r="F9" s="91">
        <f>SUM(I9+L9+O9)</f>
        <v>0</v>
      </c>
      <c r="G9" s="91" t="e">
        <f>E9/F9*100</f>
        <v>#DIV/0!</v>
      </c>
      <c r="H9" s="35"/>
      <c r="I9" s="35"/>
      <c r="J9" s="91" t="e">
        <f>H9/I9*100</f>
        <v>#DIV/0!</v>
      </c>
      <c r="K9" s="35"/>
      <c r="L9" s="35"/>
      <c r="M9" s="91" t="e">
        <f>K9/L9*100</f>
        <v>#DIV/0!</v>
      </c>
      <c r="N9" s="35"/>
      <c r="O9" s="35"/>
      <c r="P9" s="91" t="e">
        <f>N9/O9*100</f>
        <v>#DIV/0!</v>
      </c>
      <c r="Q9" s="36"/>
      <c r="R9" s="44" t="s">
        <v>46</v>
      </c>
      <c r="S9" s="45">
        <f>F9-E9</f>
        <v>0</v>
      </c>
    </row>
    <row r="10" spans="1:19" ht="53.25" customHeight="1" thickBot="1" x14ac:dyDescent="0.3">
      <c r="A10" s="112"/>
      <c r="B10" s="62" t="s">
        <v>13</v>
      </c>
      <c r="C10" s="54" t="s">
        <v>114</v>
      </c>
      <c r="D10" s="55" t="s">
        <v>115</v>
      </c>
      <c r="E10" s="91">
        <f t="shared" ref="E10:E22" si="0">H10+K10+N10</f>
        <v>0</v>
      </c>
      <c r="F10" s="91">
        <f t="shared" ref="F10:F16" si="1">SUM(I10+L10+O10)</f>
        <v>0</v>
      </c>
      <c r="G10" s="91" t="e">
        <f t="shared" ref="G10:G15" si="2">E10/F10*100</f>
        <v>#DIV/0!</v>
      </c>
      <c r="H10" s="35"/>
      <c r="I10" s="35"/>
      <c r="J10" s="91" t="e">
        <f t="shared" ref="J10:J16" si="3">H10/I10*100</f>
        <v>#DIV/0!</v>
      </c>
      <c r="K10" s="35"/>
      <c r="L10" s="35"/>
      <c r="M10" s="91" t="e">
        <f t="shared" ref="M10:M16" si="4">K10/L10*100</f>
        <v>#DIV/0!</v>
      </c>
      <c r="N10" s="35"/>
      <c r="O10" s="35"/>
      <c r="P10" s="91" t="e">
        <f t="shared" ref="P10:P16" si="5">N10/O10*100</f>
        <v>#DIV/0!</v>
      </c>
      <c r="Q10" s="36"/>
      <c r="R10" s="44" t="s">
        <v>47</v>
      </c>
      <c r="S10" s="45">
        <f>E10</f>
        <v>0</v>
      </c>
    </row>
    <row r="11" spans="1:19" ht="39" customHeight="1" thickBot="1" x14ac:dyDescent="0.3">
      <c r="A11" s="112"/>
      <c r="B11" s="62" t="s">
        <v>14</v>
      </c>
      <c r="C11" s="54" t="s">
        <v>116</v>
      </c>
      <c r="D11" s="55" t="s">
        <v>181</v>
      </c>
      <c r="E11" s="91">
        <f t="shared" si="0"/>
        <v>0</v>
      </c>
      <c r="F11" s="91">
        <f t="shared" si="1"/>
        <v>0</v>
      </c>
      <c r="G11" s="91" t="e">
        <f t="shared" si="2"/>
        <v>#DIV/0!</v>
      </c>
      <c r="H11" s="35"/>
      <c r="I11" s="35"/>
      <c r="J11" s="91" t="e">
        <f t="shared" si="3"/>
        <v>#DIV/0!</v>
      </c>
      <c r="K11" s="35"/>
      <c r="L11" s="35"/>
      <c r="M11" s="91" t="e">
        <f t="shared" si="4"/>
        <v>#DIV/0!</v>
      </c>
      <c r="N11" s="35"/>
      <c r="O11" s="35"/>
      <c r="P11" s="91" t="e">
        <f t="shared" si="5"/>
        <v>#DIV/0!</v>
      </c>
      <c r="Q11" s="36"/>
      <c r="R11" s="44" t="s">
        <v>48</v>
      </c>
      <c r="S11" s="45">
        <f>F11-E11</f>
        <v>0</v>
      </c>
    </row>
    <row r="12" spans="1:19" ht="31.5" customHeight="1" thickBot="1" x14ac:dyDescent="0.3">
      <c r="A12" s="111" t="s">
        <v>172</v>
      </c>
      <c r="B12" s="62" t="s">
        <v>15</v>
      </c>
      <c r="C12" s="54" t="s">
        <v>117</v>
      </c>
      <c r="D12" s="55" t="s">
        <v>183</v>
      </c>
      <c r="E12" s="91">
        <f t="shared" si="0"/>
        <v>0</v>
      </c>
      <c r="F12" s="91">
        <f t="shared" si="1"/>
        <v>0</v>
      </c>
      <c r="G12" s="91" t="e">
        <f t="shared" si="2"/>
        <v>#DIV/0!</v>
      </c>
      <c r="H12" s="35"/>
      <c r="I12" s="35"/>
      <c r="J12" s="91" t="e">
        <f>H12/I12*100</f>
        <v>#DIV/0!</v>
      </c>
      <c r="K12" s="35"/>
      <c r="L12" s="35"/>
      <c r="M12" s="91" t="e">
        <f t="shared" si="4"/>
        <v>#DIV/0!</v>
      </c>
      <c r="N12" s="35"/>
      <c r="O12" s="35"/>
      <c r="P12" s="91" t="e">
        <f t="shared" si="5"/>
        <v>#DIV/0!</v>
      </c>
      <c r="Q12" s="36"/>
      <c r="R12" s="44" t="s">
        <v>49</v>
      </c>
      <c r="S12" s="45">
        <f>F12-E12</f>
        <v>0</v>
      </c>
    </row>
    <row r="13" spans="1:19" ht="40.5" customHeight="1" thickBot="1" x14ac:dyDescent="0.3">
      <c r="A13" s="112"/>
      <c r="B13" s="62" t="s">
        <v>130</v>
      </c>
      <c r="C13" s="56" t="s">
        <v>153</v>
      </c>
      <c r="D13" s="57" t="s">
        <v>154</v>
      </c>
      <c r="E13" s="74"/>
      <c r="F13" s="37"/>
      <c r="G13" s="91" t="e">
        <f t="shared" si="2"/>
        <v>#DIV/0!</v>
      </c>
      <c r="H13" s="123"/>
      <c r="I13" s="124"/>
      <c r="J13" s="124"/>
      <c r="K13" s="124"/>
      <c r="L13" s="124"/>
      <c r="M13" s="124"/>
      <c r="N13" s="124"/>
      <c r="O13" s="124"/>
      <c r="P13" s="125"/>
      <c r="Q13" s="36"/>
      <c r="R13" s="44" t="s">
        <v>50</v>
      </c>
      <c r="S13" s="45">
        <f>F13-E13</f>
        <v>0</v>
      </c>
    </row>
    <row r="14" spans="1:19" ht="30" customHeight="1" thickBot="1" x14ac:dyDescent="0.3">
      <c r="A14" s="113"/>
      <c r="B14" s="62" t="s">
        <v>17</v>
      </c>
      <c r="C14" s="56" t="s">
        <v>118</v>
      </c>
      <c r="D14" s="56" t="s">
        <v>119</v>
      </c>
      <c r="E14" s="91">
        <f t="shared" si="0"/>
        <v>0</v>
      </c>
      <c r="F14" s="91">
        <f t="shared" si="1"/>
        <v>0</v>
      </c>
      <c r="G14" s="91" t="e">
        <f t="shared" si="2"/>
        <v>#DIV/0!</v>
      </c>
      <c r="H14" s="35"/>
      <c r="I14" s="35"/>
      <c r="J14" s="91" t="e">
        <f t="shared" si="3"/>
        <v>#DIV/0!</v>
      </c>
      <c r="K14" s="35"/>
      <c r="L14" s="35"/>
      <c r="M14" s="91" t="e">
        <f t="shared" si="4"/>
        <v>#DIV/0!</v>
      </c>
      <c r="N14" s="35"/>
      <c r="O14" s="35"/>
      <c r="P14" s="91" t="e">
        <f t="shared" si="5"/>
        <v>#DIV/0!</v>
      </c>
      <c r="Q14" s="36"/>
      <c r="R14" s="44" t="s">
        <v>51</v>
      </c>
      <c r="S14" s="45">
        <f>F14-E14</f>
        <v>0</v>
      </c>
    </row>
    <row r="15" spans="1:19" ht="31.5" customHeight="1" thickBot="1" x14ac:dyDescent="0.3">
      <c r="A15" s="111" t="s">
        <v>173</v>
      </c>
      <c r="B15" s="63" t="s">
        <v>25</v>
      </c>
      <c r="C15" s="56" t="s">
        <v>155</v>
      </c>
      <c r="D15" s="56" t="s">
        <v>156</v>
      </c>
      <c r="E15" s="91">
        <f t="shared" si="0"/>
        <v>0</v>
      </c>
      <c r="F15" s="91">
        <f t="shared" si="1"/>
        <v>0</v>
      </c>
      <c r="G15" s="91" t="e">
        <f t="shared" si="2"/>
        <v>#DIV/0!</v>
      </c>
      <c r="H15" s="38"/>
      <c r="I15" s="38"/>
      <c r="J15" s="91" t="e">
        <f t="shared" si="3"/>
        <v>#DIV/0!</v>
      </c>
      <c r="K15" s="38"/>
      <c r="L15" s="38"/>
      <c r="M15" s="91" t="e">
        <f t="shared" si="4"/>
        <v>#DIV/0!</v>
      </c>
      <c r="N15" s="38"/>
      <c r="O15" s="38"/>
      <c r="P15" s="91" t="e">
        <f t="shared" si="5"/>
        <v>#DIV/0!</v>
      </c>
      <c r="Q15" s="36"/>
      <c r="R15" s="150" t="s">
        <v>52</v>
      </c>
      <c r="S15" s="150"/>
    </row>
    <row r="16" spans="1:19" ht="30" customHeight="1" thickBot="1" x14ac:dyDescent="0.3">
      <c r="A16" s="112"/>
      <c r="B16" s="64" t="s">
        <v>192</v>
      </c>
      <c r="C16" s="56" t="s">
        <v>182</v>
      </c>
      <c r="D16" s="54" t="s">
        <v>120</v>
      </c>
      <c r="E16" s="91">
        <f>H16+K16+N16</f>
        <v>0</v>
      </c>
      <c r="F16" s="91">
        <f t="shared" si="1"/>
        <v>0</v>
      </c>
      <c r="G16" s="92" t="e">
        <f>E16/F16*100</f>
        <v>#DIV/0!</v>
      </c>
      <c r="H16" s="93">
        <f>SUM(H20+H19)</f>
        <v>0</v>
      </c>
      <c r="I16" s="39"/>
      <c r="J16" s="91" t="e">
        <f t="shared" si="3"/>
        <v>#DIV/0!</v>
      </c>
      <c r="K16" s="93">
        <f>SUM(K19+K20)</f>
        <v>0</v>
      </c>
      <c r="L16" s="39"/>
      <c r="M16" s="91" t="e">
        <f t="shared" si="4"/>
        <v>#DIV/0!</v>
      </c>
      <c r="N16" s="93">
        <f>SUM(N19+N20)</f>
        <v>0</v>
      </c>
      <c r="O16" s="39"/>
      <c r="P16" s="91" t="e">
        <f t="shared" si="5"/>
        <v>#DIV/0!</v>
      </c>
      <c r="Q16" s="36"/>
      <c r="R16" s="159"/>
      <c r="S16" s="159"/>
    </row>
    <row r="17" spans="1:19" ht="33.75" customHeight="1" thickBot="1" x14ac:dyDescent="0.3">
      <c r="A17" s="111" t="s">
        <v>170</v>
      </c>
      <c r="B17" s="48" t="s">
        <v>77</v>
      </c>
      <c r="C17" s="146" t="s">
        <v>206</v>
      </c>
      <c r="D17" s="147"/>
      <c r="E17" s="91">
        <f t="shared" si="0"/>
        <v>0</v>
      </c>
      <c r="F17" s="117"/>
      <c r="G17" s="118"/>
      <c r="H17" s="40"/>
      <c r="I17" s="151"/>
      <c r="J17" s="152"/>
      <c r="K17" s="40"/>
      <c r="L17" s="151"/>
      <c r="M17" s="152"/>
      <c r="N17" s="40"/>
      <c r="O17" s="151"/>
      <c r="P17" s="152"/>
      <c r="Q17" s="36"/>
      <c r="R17" s="159"/>
      <c r="S17" s="159"/>
    </row>
    <row r="18" spans="1:19" ht="31.5" customHeight="1" thickBot="1" x14ac:dyDescent="0.3">
      <c r="A18" s="112"/>
      <c r="B18" s="48" t="s">
        <v>78</v>
      </c>
      <c r="C18" s="146" t="s">
        <v>207</v>
      </c>
      <c r="D18" s="147"/>
      <c r="E18" s="91">
        <f t="shared" si="0"/>
        <v>0</v>
      </c>
      <c r="F18" s="117"/>
      <c r="G18" s="118"/>
      <c r="H18" s="40"/>
      <c r="I18" s="153"/>
      <c r="J18" s="154"/>
      <c r="K18" s="40"/>
      <c r="L18" s="153"/>
      <c r="M18" s="154"/>
      <c r="N18" s="40"/>
      <c r="O18" s="153"/>
      <c r="P18" s="154"/>
      <c r="Q18" s="36"/>
      <c r="R18" s="159"/>
      <c r="S18" s="159"/>
    </row>
    <row r="19" spans="1:19" ht="29.25" customHeight="1" thickBot="1" x14ac:dyDescent="0.3">
      <c r="A19" s="112"/>
      <c r="B19" s="48" t="s">
        <v>65</v>
      </c>
      <c r="C19" s="146" t="s">
        <v>208</v>
      </c>
      <c r="D19" s="147"/>
      <c r="E19" s="91">
        <f t="shared" si="0"/>
        <v>0</v>
      </c>
      <c r="F19" s="117"/>
      <c r="G19" s="118"/>
      <c r="H19" s="40"/>
      <c r="I19" s="153"/>
      <c r="J19" s="154"/>
      <c r="K19" s="40"/>
      <c r="L19" s="153"/>
      <c r="M19" s="154"/>
      <c r="N19" s="40"/>
      <c r="O19" s="153"/>
      <c r="P19" s="154"/>
      <c r="Q19" s="36"/>
      <c r="R19" s="159"/>
      <c r="S19" s="159"/>
    </row>
    <row r="20" spans="1:19" ht="30" customHeight="1" thickBot="1" x14ac:dyDescent="0.3">
      <c r="A20" s="113"/>
      <c r="B20" s="49" t="s">
        <v>66</v>
      </c>
      <c r="C20" s="146" t="s">
        <v>209</v>
      </c>
      <c r="D20" s="147"/>
      <c r="E20" s="91">
        <f t="shared" si="0"/>
        <v>0</v>
      </c>
      <c r="F20" s="117"/>
      <c r="G20" s="118"/>
      <c r="H20" s="40"/>
      <c r="I20" s="155"/>
      <c r="J20" s="156"/>
      <c r="K20" s="40"/>
      <c r="L20" s="155"/>
      <c r="M20" s="156"/>
      <c r="N20" s="40"/>
      <c r="O20" s="155"/>
      <c r="P20" s="156"/>
      <c r="Q20" s="36"/>
      <c r="R20" s="159"/>
      <c r="S20" s="159"/>
    </row>
    <row r="21" spans="1:19" ht="56.25" customHeight="1" thickBot="1" x14ac:dyDescent="0.3">
      <c r="A21" s="111" t="s">
        <v>174</v>
      </c>
      <c r="B21" s="30" t="s">
        <v>79</v>
      </c>
      <c r="C21" s="54" t="s">
        <v>121</v>
      </c>
      <c r="D21" s="54" t="s">
        <v>122</v>
      </c>
      <c r="E21" s="91">
        <f t="shared" si="0"/>
        <v>0</v>
      </c>
      <c r="F21" s="94">
        <f t="shared" ref="F21:F22" si="6">SUM(I21+L21+O21)</f>
        <v>0</v>
      </c>
      <c r="G21" s="94" t="e">
        <f>E21/F21*100</f>
        <v>#DIV/0!</v>
      </c>
      <c r="H21" s="35"/>
      <c r="I21" s="41"/>
      <c r="J21" s="91" t="e">
        <f t="shared" ref="J21:J22" si="7">H21/I21*100</f>
        <v>#DIV/0!</v>
      </c>
      <c r="K21" s="35"/>
      <c r="L21" s="35"/>
      <c r="M21" s="95" t="e">
        <v>#DIV/0!</v>
      </c>
      <c r="N21" s="35"/>
      <c r="O21" s="35"/>
      <c r="P21" s="95" t="e">
        <v>#DIV/0!</v>
      </c>
      <c r="Q21" s="36"/>
      <c r="R21" s="159"/>
      <c r="S21" s="159"/>
    </row>
    <row r="22" spans="1:19" ht="57.75" customHeight="1" thickBot="1" x14ac:dyDescent="0.3">
      <c r="A22" s="112"/>
      <c r="B22" s="65" t="s">
        <v>19</v>
      </c>
      <c r="C22" s="56" t="s">
        <v>123</v>
      </c>
      <c r="D22" s="56" t="s">
        <v>122</v>
      </c>
      <c r="E22" s="91">
        <f t="shared" si="0"/>
        <v>0</v>
      </c>
      <c r="F22" s="91">
        <f t="shared" si="6"/>
        <v>0</v>
      </c>
      <c r="G22" s="91" t="e">
        <f t="shared" ref="G22:G34" si="8">E22/F22*100</f>
        <v>#DIV/0!</v>
      </c>
      <c r="H22" s="35"/>
      <c r="I22" s="35"/>
      <c r="J22" s="91" t="e">
        <f t="shared" si="7"/>
        <v>#DIV/0!</v>
      </c>
      <c r="K22" s="35"/>
      <c r="L22" s="35"/>
      <c r="M22" s="95" t="e">
        <v>#DIV/0!</v>
      </c>
      <c r="N22" s="35"/>
      <c r="O22" s="35"/>
      <c r="P22" s="95" t="e">
        <v>#DIV/0!</v>
      </c>
      <c r="Q22" s="36"/>
      <c r="R22" s="46" t="s">
        <v>53</v>
      </c>
      <c r="S22" s="47">
        <f>F22-E22</f>
        <v>0</v>
      </c>
    </row>
    <row r="23" spans="1:19" ht="54" customHeight="1" thickBot="1" x14ac:dyDescent="0.3">
      <c r="A23" s="111" t="s">
        <v>176</v>
      </c>
      <c r="B23" s="66" t="s">
        <v>165</v>
      </c>
      <c r="C23" s="56" t="s">
        <v>135</v>
      </c>
      <c r="D23" s="56" t="s">
        <v>136</v>
      </c>
      <c r="E23" s="123"/>
      <c r="F23" s="124"/>
      <c r="G23" s="125"/>
      <c r="H23" s="136"/>
      <c r="I23" s="137"/>
      <c r="J23" s="137"/>
      <c r="K23" s="137"/>
      <c r="L23" s="137"/>
      <c r="M23" s="137"/>
      <c r="N23" s="137"/>
      <c r="O23" s="137"/>
      <c r="P23" s="138"/>
      <c r="Q23" s="36"/>
      <c r="R23" s="46" t="s">
        <v>54</v>
      </c>
      <c r="S23" s="47">
        <f>SUM(S24:S26)</f>
        <v>0</v>
      </c>
    </row>
    <row r="24" spans="1:19" ht="39" customHeight="1" thickBot="1" x14ac:dyDescent="0.3">
      <c r="A24" s="112"/>
      <c r="B24" s="67" t="s">
        <v>137</v>
      </c>
      <c r="C24" s="50" t="s">
        <v>138</v>
      </c>
      <c r="D24" s="50" t="s">
        <v>139</v>
      </c>
      <c r="E24" s="74"/>
      <c r="F24" s="42"/>
      <c r="G24" s="91" t="e">
        <f t="shared" si="8"/>
        <v>#DIV/0!</v>
      </c>
      <c r="H24" s="139"/>
      <c r="I24" s="140"/>
      <c r="J24" s="140"/>
      <c r="K24" s="140"/>
      <c r="L24" s="140"/>
      <c r="M24" s="140"/>
      <c r="N24" s="140"/>
      <c r="O24" s="140"/>
      <c r="P24" s="141"/>
      <c r="Q24" s="36"/>
      <c r="R24" s="46" t="s">
        <v>55</v>
      </c>
      <c r="S24" s="47">
        <f>F24-E24</f>
        <v>0</v>
      </c>
    </row>
    <row r="25" spans="1:19" ht="37.5" customHeight="1" thickBot="1" x14ac:dyDescent="0.3">
      <c r="A25" s="112"/>
      <c r="B25" s="67" t="s">
        <v>140</v>
      </c>
      <c r="C25" s="50" t="s">
        <v>141</v>
      </c>
      <c r="D25" s="50" t="s">
        <v>142</v>
      </c>
      <c r="E25" s="74"/>
      <c r="F25" s="42"/>
      <c r="G25" s="91" t="e">
        <f t="shared" si="8"/>
        <v>#DIV/0!</v>
      </c>
      <c r="H25" s="139"/>
      <c r="I25" s="140"/>
      <c r="J25" s="140"/>
      <c r="K25" s="140"/>
      <c r="L25" s="140"/>
      <c r="M25" s="140"/>
      <c r="N25" s="140"/>
      <c r="O25" s="140"/>
      <c r="P25" s="141"/>
      <c r="Q25" s="36"/>
      <c r="R25" s="46" t="s">
        <v>56</v>
      </c>
      <c r="S25" s="47">
        <f>F25-E25</f>
        <v>0</v>
      </c>
    </row>
    <row r="26" spans="1:19" ht="40.5" customHeight="1" thickBot="1" x14ac:dyDescent="0.3">
      <c r="A26" s="112"/>
      <c r="B26" s="67" t="s">
        <v>143</v>
      </c>
      <c r="C26" s="50" t="s">
        <v>211</v>
      </c>
      <c r="D26" s="50" t="s">
        <v>210</v>
      </c>
      <c r="E26" s="74"/>
      <c r="F26" s="42"/>
      <c r="G26" s="91" t="e">
        <f t="shared" si="8"/>
        <v>#DIV/0!</v>
      </c>
      <c r="H26" s="139"/>
      <c r="I26" s="140"/>
      <c r="J26" s="140"/>
      <c r="K26" s="140"/>
      <c r="L26" s="140"/>
      <c r="M26" s="140"/>
      <c r="N26" s="140"/>
      <c r="O26" s="140"/>
      <c r="P26" s="141"/>
      <c r="Q26" s="36"/>
      <c r="R26" s="46" t="s">
        <v>57</v>
      </c>
      <c r="S26" s="47">
        <f>F27-E27</f>
        <v>0</v>
      </c>
    </row>
    <row r="27" spans="1:19" ht="39.75" customHeight="1" thickBot="1" x14ac:dyDescent="0.3">
      <c r="A27" s="112"/>
      <c r="B27" s="67" t="s">
        <v>169</v>
      </c>
      <c r="C27" s="50" t="s">
        <v>213</v>
      </c>
      <c r="D27" s="50" t="s">
        <v>214</v>
      </c>
      <c r="E27" s="74"/>
      <c r="F27" s="42"/>
      <c r="G27" s="91" t="e">
        <f t="shared" si="8"/>
        <v>#DIV/0!</v>
      </c>
      <c r="H27" s="139"/>
      <c r="I27" s="140"/>
      <c r="J27" s="140"/>
      <c r="K27" s="140"/>
      <c r="L27" s="140"/>
      <c r="M27" s="140"/>
      <c r="N27" s="140"/>
      <c r="O27" s="140"/>
      <c r="P27" s="141"/>
      <c r="Q27" s="36"/>
      <c r="R27" s="46" t="s">
        <v>129</v>
      </c>
      <c r="S27" s="47">
        <f>F30-E30</f>
        <v>0</v>
      </c>
    </row>
    <row r="28" spans="1:19" ht="39.75" customHeight="1" thickBot="1" x14ac:dyDescent="0.3">
      <c r="A28" s="112"/>
      <c r="B28" s="67" t="s">
        <v>212</v>
      </c>
      <c r="C28" s="50" t="s">
        <v>220</v>
      </c>
      <c r="D28" s="50" t="s">
        <v>221</v>
      </c>
      <c r="E28" s="74"/>
      <c r="F28" s="37"/>
      <c r="G28" s="91" t="e">
        <f t="shared" si="8"/>
        <v>#DIV/0!</v>
      </c>
      <c r="H28" s="139"/>
      <c r="I28" s="140"/>
      <c r="J28" s="140"/>
      <c r="K28" s="140"/>
      <c r="L28" s="140"/>
      <c r="M28" s="140"/>
      <c r="N28" s="140"/>
      <c r="O28" s="140"/>
      <c r="P28" s="141"/>
      <c r="Q28" s="36"/>
      <c r="R28" s="46"/>
      <c r="S28" s="47"/>
    </row>
    <row r="29" spans="1:19" ht="39.75" customHeight="1" thickBot="1" x14ac:dyDescent="0.3">
      <c r="A29" s="113"/>
      <c r="B29" s="43" t="s">
        <v>217</v>
      </c>
      <c r="C29" s="54" t="s">
        <v>240</v>
      </c>
      <c r="D29" s="54" t="s">
        <v>241</v>
      </c>
      <c r="E29" s="37"/>
      <c r="F29" s="37"/>
      <c r="G29" s="91" t="e">
        <f t="shared" si="8"/>
        <v>#DIV/0!</v>
      </c>
      <c r="H29" s="142"/>
      <c r="I29" s="143"/>
      <c r="J29" s="143"/>
      <c r="K29" s="143"/>
      <c r="L29" s="143"/>
      <c r="M29" s="143"/>
      <c r="N29" s="143"/>
      <c r="O29" s="143"/>
      <c r="P29" s="144"/>
      <c r="Q29" s="36"/>
      <c r="R29" s="46"/>
      <c r="S29" s="47"/>
    </row>
    <row r="30" spans="1:19" ht="53.25" customHeight="1" thickBot="1" x14ac:dyDescent="0.3">
      <c r="A30" s="111" t="s">
        <v>175</v>
      </c>
      <c r="B30" s="68" t="s">
        <v>22</v>
      </c>
      <c r="C30" s="56" t="s">
        <v>124</v>
      </c>
      <c r="D30" s="56" t="s">
        <v>122</v>
      </c>
      <c r="E30" s="95">
        <f>SUM(H30+K30+N30)</f>
        <v>0</v>
      </c>
      <c r="F30" s="95">
        <f>SUM(I30+L30+O30)</f>
        <v>0</v>
      </c>
      <c r="G30" s="91" t="e">
        <f t="shared" si="8"/>
        <v>#DIV/0!</v>
      </c>
      <c r="H30" s="35"/>
      <c r="I30" s="35"/>
      <c r="J30" s="95" t="e">
        <v>#DIV/0!</v>
      </c>
      <c r="K30" s="35"/>
      <c r="L30" s="35"/>
      <c r="M30" s="95" t="e">
        <v>#DIV/0!</v>
      </c>
      <c r="N30" s="35"/>
      <c r="O30" s="35"/>
      <c r="P30" s="95" t="e">
        <v>#DIV/0!</v>
      </c>
      <c r="Q30" s="36"/>
      <c r="R30" s="46" t="s">
        <v>58</v>
      </c>
      <c r="S30" s="47">
        <f>F31-E31</f>
        <v>0</v>
      </c>
    </row>
    <row r="31" spans="1:19" ht="56.25" customHeight="1" thickBot="1" x14ac:dyDescent="0.3">
      <c r="A31" s="112"/>
      <c r="B31" s="69" t="s">
        <v>144</v>
      </c>
      <c r="C31" s="56" t="s">
        <v>242</v>
      </c>
      <c r="D31" s="56" t="s">
        <v>243</v>
      </c>
      <c r="E31" s="74"/>
      <c r="F31" s="37"/>
      <c r="G31" s="91" t="e">
        <f t="shared" si="8"/>
        <v>#DIV/0!</v>
      </c>
      <c r="H31" s="114"/>
      <c r="I31" s="115"/>
      <c r="J31" s="115"/>
      <c r="K31" s="115"/>
      <c r="L31" s="115"/>
      <c r="M31" s="115"/>
      <c r="N31" s="115"/>
      <c r="O31" s="115"/>
      <c r="P31" s="116"/>
      <c r="Q31" s="36"/>
      <c r="R31" s="46" t="s">
        <v>59</v>
      </c>
      <c r="S31" s="47">
        <f>F31-E31</f>
        <v>0</v>
      </c>
    </row>
    <row r="32" spans="1:19" ht="52.5" customHeight="1" thickBot="1" x14ac:dyDescent="0.3">
      <c r="A32" s="112"/>
      <c r="B32" s="70" t="s">
        <v>164</v>
      </c>
      <c r="C32" s="56" t="s">
        <v>86</v>
      </c>
      <c r="D32" s="56" t="s">
        <v>85</v>
      </c>
      <c r="E32" s="123"/>
      <c r="F32" s="124"/>
      <c r="G32" s="125"/>
      <c r="H32" s="117"/>
      <c r="I32" s="118"/>
      <c r="J32" s="118"/>
      <c r="K32" s="118"/>
      <c r="L32" s="118"/>
      <c r="M32" s="118"/>
      <c r="N32" s="118"/>
      <c r="O32" s="118"/>
      <c r="P32" s="119"/>
      <c r="Q32" s="36"/>
      <c r="R32" s="46" t="s">
        <v>45</v>
      </c>
      <c r="S32" s="47">
        <f>SUM(S33:S34)</f>
        <v>0</v>
      </c>
    </row>
    <row r="33" spans="1:19" ht="55.5" customHeight="1" thickBot="1" x14ac:dyDescent="0.3">
      <c r="A33" s="112"/>
      <c r="B33" s="67" t="s">
        <v>244</v>
      </c>
      <c r="C33" s="72"/>
      <c r="D33" s="72"/>
      <c r="E33" s="73"/>
      <c r="F33" s="73"/>
      <c r="G33" s="91" t="e">
        <f t="shared" si="8"/>
        <v>#DIV/0!</v>
      </c>
      <c r="H33" s="117"/>
      <c r="I33" s="118"/>
      <c r="J33" s="118"/>
      <c r="K33" s="118"/>
      <c r="L33" s="118"/>
      <c r="M33" s="118"/>
      <c r="N33" s="118"/>
      <c r="O33" s="118"/>
      <c r="P33" s="119"/>
      <c r="Q33" s="36"/>
      <c r="R33" s="46" t="s">
        <v>166</v>
      </c>
      <c r="S33" s="47">
        <f>F33-E33</f>
        <v>0</v>
      </c>
    </row>
    <row r="34" spans="1:19" ht="57" customHeight="1" thickBot="1" x14ac:dyDescent="0.3">
      <c r="A34" s="113"/>
      <c r="B34" s="71" t="s">
        <v>245</v>
      </c>
      <c r="C34" s="56" t="s">
        <v>246</v>
      </c>
      <c r="D34" s="56" t="s">
        <v>247</v>
      </c>
      <c r="E34" s="74"/>
      <c r="F34" s="42"/>
      <c r="G34" s="91" t="e">
        <f t="shared" si="8"/>
        <v>#DIV/0!</v>
      </c>
      <c r="H34" s="120"/>
      <c r="I34" s="121"/>
      <c r="J34" s="121"/>
      <c r="K34" s="121"/>
      <c r="L34" s="121"/>
      <c r="M34" s="121"/>
      <c r="N34" s="121"/>
      <c r="O34" s="121"/>
      <c r="P34" s="122"/>
      <c r="Q34" s="36"/>
      <c r="R34" s="46" t="s">
        <v>167</v>
      </c>
      <c r="S34" s="47">
        <f>F34-E34</f>
        <v>0</v>
      </c>
    </row>
    <row r="35" spans="1:19" x14ac:dyDescent="0.25">
      <c r="B35" s="59"/>
      <c r="C35" s="53"/>
      <c r="D35" s="53"/>
    </row>
  </sheetData>
  <sheetProtection algorithmName="SHA-512" hashValue="hnRom4lMHQlT5WJsRgHEoO2H1Y104CZTq2h0b3P4B8+Kf7gQl3aBvncL6DIYjyM/yAKyQGjNmhqa2k2VEGG0fg==" saltValue="XR6qbHx4wPR0m4twM4drTg==" spinCount="100000" sheet="1" objects="1" scenarios="1"/>
  <mergeCells count="32">
    <mergeCell ref="B3:D3"/>
    <mergeCell ref="E4:P4"/>
    <mergeCell ref="E5:P5"/>
    <mergeCell ref="E6:P6"/>
    <mergeCell ref="C7:D7"/>
    <mergeCell ref="E7:G7"/>
    <mergeCell ref="H7:J7"/>
    <mergeCell ref="K7:M7"/>
    <mergeCell ref="N7:P7"/>
    <mergeCell ref="R7:S7"/>
    <mergeCell ref="A9:A11"/>
    <mergeCell ref="A12:A14"/>
    <mergeCell ref="H13:P13"/>
    <mergeCell ref="A15:A16"/>
    <mergeCell ref="R15:S15"/>
    <mergeCell ref="R16:S21"/>
    <mergeCell ref="A17:A20"/>
    <mergeCell ref="C17:D17"/>
    <mergeCell ref="F17:G20"/>
    <mergeCell ref="I17:J20"/>
    <mergeCell ref="L17:M20"/>
    <mergeCell ref="O17:P20"/>
    <mergeCell ref="C18:D18"/>
    <mergeCell ref="C19:D19"/>
    <mergeCell ref="C20:D20"/>
    <mergeCell ref="A21:A22"/>
    <mergeCell ref="E23:G23"/>
    <mergeCell ref="A30:A34"/>
    <mergeCell ref="H31:P34"/>
    <mergeCell ref="E32:G32"/>
    <mergeCell ref="A23:A29"/>
    <mergeCell ref="H23:P29"/>
  </mergeCells>
  <conditionalFormatting sqref="E9">
    <cfRule type="cellIs" dxfId="12" priority="19" operator="greaterThan">
      <formula>$F$9</formula>
    </cfRule>
  </conditionalFormatting>
  <conditionalFormatting sqref="E10">
    <cfRule type="cellIs" dxfId="11" priority="18" operator="greaterThan">
      <formula>$F$10</formula>
    </cfRule>
  </conditionalFormatting>
  <conditionalFormatting sqref="E11">
    <cfRule type="cellIs" dxfId="10" priority="17" operator="greaterThan">
      <formula>$F$11</formula>
    </cfRule>
  </conditionalFormatting>
  <conditionalFormatting sqref="E12">
    <cfRule type="cellIs" dxfId="9" priority="15" operator="greaterThan">
      <formula>$F$12</formula>
    </cfRule>
  </conditionalFormatting>
  <conditionalFormatting sqref="E13">
    <cfRule type="cellIs" dxfId="8" priority="14" operator="greaterThan">
      <formula>$F$13</formula>
    </cfRule>
  </conditionalFormatting>
  <conditionalFormatting sqref="E14">
    <cfRule type="cellIs" dxfId="7" priority="13" operator="greaterThan">
      <formula>$F$14</formula>
    </cfRule>
  </conditionalFormatting>
  <conditionalFormatting sqref="E15">
    <cfRule type="cellIs" dxfId="6" priority="12" operator="greaterThan">
      <formula>$F$15</formula>
    </cfRule>
  </conditionalFormatting>
  <conditionalFormatting sqref="E16">
    <cfRule type="cellIs" dxfId="5" priority="11" operator="greaterThan">
      <formula>$F$16</formula>
    </cfRule>
  </conditionalFormatting>
  <conditionalFormatting sqref="E21">
    <cfRule type="cellIs" dxfId="4" priority="10" operator="greaterThan">
      <formula>$F$21</formula>
    </cfRule>
  </conditionalFormatting>
  <conditionalFormatting sqref="E22">
    <cfRule type="cellIs" dxfId="3" priority="9" operator="greaterThan">
      <formula>$F$22</formula>
    </cfRule>
  </conditionalFormatting>
  <conditionalFormatting sqref="E30">
    <cfRule type="cellIs" dxfId="2" priority="3" operator="greaterThan">
      <formula>$F$30</formula>
    </cfRule>
  </conditionalFormatting>
  <conditionalFormatting sqref="E31">
    <cfRule type="cellIs" dxfId="1" priority="2" operator="greaterThan">
      <formula>$F$31</formula>
    </cfRule>
  </conditionalFormatting>
  <conditionalFormatting sqref="E34">
    <cfRule type="cellIs" dxfId="0" priority="1" operator="greaterThan">
      <formula>$F$34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H71"/>
  <sheetViews>
    <sheetView zoomScale="90" zoomScaleNormal="90" workbookViewId="0">
      <selection activeCell="V16" sqref="V16"/>
    </sheetView>
  </sheetViews>
  <sheetFormatPr baseColWidth="10" defaultRowHeight="15" x14ac:dyDescent="0.25"/>
  <cols>
    <col min="1" max="1" width="2" style="8" customWidth="1"/>
    <col min="2" max="2" width="55.28515625" customWidth="1"/>
    <col min="3" max="3" width="12" style="7" customWidth="1"/>
    <col min="4" max="4" width="13" customWidth="1"/>
    <col min="5" max="5" width="11.28515625" customWidth="1"/>
    <col min="6" max="6" width="13.42578125" customWidth="1"/>
    <col min="7" max="7" width="15.7109375" customWidth="1"/>
    <col min="8" max="8" width="12.85546875" customWidth="1"/>
    <col min="9" max="9" width="14.7109375" customWidth="1"/>
    <col min="10" max="10" width="14.140625" customWidth="1"/>
    <col min="11" max="11" width="12.7109375" customWidth="1"/>
    <col min="12" max="12" width="16.5703125" customWidth="1"/>
    <col min="13" max="13" width="17.42578125" customWidth="1"/>
    <col min="14" max="14" width="12" customWidth="1"/>
    <col min="15" max="15" width="9.140625" style="9" customWidth="1"/>
    <col min="16" max="16" width="4.28515625" style="9" customWidth="1"/>
    <col min="17" max="17" width="2.5703125" style="9" customWidth="1"/>
    <col min="18" max="22" width="11.42578125" style="9"/>
    <col min="23" max="23" width="28.85546875" style="9" customWidth="1"/>
    <col min="24" max="30" width="11.42578125" style="9"/>
    <col min="31" max="31" width="11.42578125" style="8"/>
    <col min="32" max="34" width="11.42578125" style="105"/>
  </cols>
  <sheetData>
    <row r="2" spans="1:34" x14ac:dyDescent="0.25">
      <c r="B2" s="1" t="s">
        <v>0</v>
      </c>
      <c r="C2" s="6"/>
    </row>
    <row r="3" spans="1:34" ht="29.25" thickBot="1" x14ac:dyDescent="0.5">
      <c r="B3" s="1"/>
      <c r="Q3" s="16" t="s">
        <v>28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4" ht="15.75" thickBot="1" x14ac:dyDescent="0.3">
      <c r="B4" s="2" t="s">
        <v>1</v>
      </c>
      <c r="C4" s="161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  <c r="O4" s="86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4" ht="15.75" thickBot="1" x14ac:dyDescent="0.3">
      <c r="B5" s="2" t="s">
        <v>2</v>
      </c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  <c r="O5" s="86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4" ht="15.75" thickBot="1" x14ac:dyDescent="0.3">
      <c r="B6" s="2" t="s">
        <v>3</v>
      </c>
      <c r="C6" s="161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3"/>
      <c r="O6" s="8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4" ht="15.75" thickBot="1" x14ac:dyDescent="0.3">
      <c r="B7" s="3"/>
      <c r="C7" s="164" t="s">
        <v>4</v>
      </c>
      <c r="D7" s="165"/>
      <c r="E7" s="166"/>
      <c r="F7" s="167" t="s">
        <v>5</v>
      </c>
      <c r="G7" s="165"/>
      <c r="H7" s="166"/>
      <c r="I7" s="167" t="s">
        <v>6</v>
      </c>
      <c r="J7" s="165"/>
      <c r="K7" s="166"/>
      <c r="L7" s="167" t="s">
        <v>7</v>
      </c>
      <c r="M7" s="165"/>
      <c r="N7" s="166"/>
      <c r="O7" s="8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4" ht="15.75" thickBot="1" x14ac:dyDescent="0.3">
      <c r="B8" s="4" t="s">
        <v>8</v>
      </c>
      <c r="C8" s="12" t="s">
        <v>9</v>
      </c>
      <c r="D8" s="13" t="s">
        <v>125</v>
      </c>
      <c r="E8" s="13" t="s">
        <v>11</v>
      </c>
      <c r="F8" s="13" t="s">
        <v>9</v>
      </c>
      <c r="G8" s="13" t="s">
        <v>10</v>
      </c>
      <c r="H8" s="13" t="s">
        <v>11</v>
      </c>
      <c r="I8" s="13" t="s">
        <v>9</v>
      </c>
      <c r="J8" s="13" t="s">
        <v>10</v>
      </c>
      <c r="K8" s="13" t="s">
        <v>11</v>
      </c>
      <c r="L8" s="13" t="s">
        <v>9</v>
      </c>
      <c r="M8" s="13" t="s">
        <v>10</v>
      </c>
      <c r="N8" s="13" t="s">
        <v>11</v>
      </c>
      <c r="O8" s="88"/>
      <c r="P8" s="9" t="s">
        <v>27</v>
      </c>
      <c r="Q8" s="18" t="s">
        <v>30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4" ht="30.75" customHeight="1" thickBot="1" x14ac:dyDescent="0.3">
      <c r="A9" s="8" t="s">
        <v>27</v>
      </c>
      <c r="B9" s="20" t="s">
        <v>12</v>
      </c>
      <c r="C9" s="98">
        <f>SUM(Trimestre1:Trimestre4!E9)</f>
        <v>0</v>
      </c>
      <c r="D9" s="98">
        <f>SUM(Trimestre1:Trimestre4!F9)</f>
        <v>0</v>
      </c>
      <c r="E9" s="99" t="e">
        <f t="shared" ref="E9:E32" si="0">C9/D9*100</f>
        <v>#DIV/0!</v>
      </c>
      <c r="F9" s="98">
        <f>SUM(Trimestre1:Trimestre4!H9)</f>
        <v>0</v>
      </c>
      <c r="G9" s="98">
        <f>SUM(Trimestre1:Trimestre4!I9)</f>
        <v>0</v>
      </c>
      <c r="H9" s="99" t="e">
        <f>F9/G9*100</f>
        <v>#DIV/0!</v>
      </c>
      <c r="I9" s="98">
        <f>SUM(Trimestre1:Trimestre4!KI9)</f>
        <v>0</v>
      </c>
      <c r="J9" s="98">
        <f>SUM(Trimestre1:Trimestre4!L9)</f>
        <v>0</v>
      </c>
      <c r="K9" s="99" t="e">
        <f>I9/J9*100</f>
        <v>#DIV/0!</v>
      </c>
      <c r="L9" s="98">
        <f>SUM(Trimestre1:Trimestre4!N9)</f>
        <v>0</v>
      </c>
      <c r="M9" s="98">
        <f>SUM(Trimestre1:Trimestre4!O9)</f>
        <v>0</v>
      </c>
      <c r="N9" s="99" t="e">
        <f>L9/M9*100</f>
        <v>#DIV/0!</v>
      </c>
      <c r="O9" s="89"/>
      <c r="P9" s="11">
        <f>C9</f>
        <v>0</v>
      </c>
      <c r="Q9" s="19">
        <f>D9-C9</f>
        <v>0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4" s="10" customFormat="1" ht="17.25" customHeight="1" thickBot="1" x14ac:dyDescent="0.3">
      <c r="A10" s="9"/>
      <c r="B10" s="21"/>
      <c r="C10" s="14"/>
      <c r="D10" s="14"/>
      <c r="E10" s="15"/>
      <c r="F10" s="14"/>
      <c r="G10" s="14"/>
      <c r="H10" s="15"/>
      <c r="I10" s="14"/>
      <c r="J10" s="14"/>
      <c r="K10" s="15"/>
      <c r="L10" s="14"/>
      <c r="M10" s="14"/>
      <c r="N10" s="15"/>
      <c r="O10" s="89"/>
      <c r="P10" s="9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9"/>
      <c r="AF10" s="104"/>
      <c r="AG10" s="104"/>
      <c r="AH10" s="104"/>
    </row>
    <row r="11" spans="1:34" ht="29.25" customHeight="1" thickBot="1" x14ac:dyDescent="0.3">
      <c r="A11" s="8" t="s">
        <v>26</v>
      </c>
      <c r="B11" s="20" t="s">
        <v>13</v>
      </c>
      <c r="C11" s="98">
        <f>SUM(Trimestre1:Trimestre4!E10)</f>
        <v>0</v>
      </c>
      <c r="D11" s="98">
        <f>SUM(Trimestre1:Trimestre4!F10)</f>
        <v>0</v>
      </c>
      <c r="E11" s="99" t="e">
        <f t="shared" si="0"/>
        <v>#DIV/0!</v>
      </c>
      <c r="F11" s="98">
        <f>SUM(Trimestre1:Trimestre4!H10)</f>
        <v>0</v>
      </c>
      <c r="G11" s="98">
        <f>SUM(Trimestre1:Trimestre4!I10)</f>
        <v>0</v>
      </c>
      <c r="H11" s="99" t="e">
        <f t="shared" ref="H11:H40" si="1">F11/G11*100</f>
        <v>#DIV/0!</v>
      </c>
      <c r="I11" s="98">
        <f>SUM(Trimestre1:Trimestre4!K10)</f>
        <v>0</v>
      </c>
      <c r="J11" s="98">
        <f>SUM(Trimestre1:Trimestre4!L10)</f>
        <v>0</v>
      </c>
      <c r="K11" s="99" t="e">
        <f t="shared" ref="K11:K40" si="2">I11/J11*100</f>
        <v>#DIV/0!</v>
      </c>
      <c r="L11" s="98">
        <f>SUM(Trimestre1:Trimestre4!N10)</f>
        <v>0</v>
      </c>
      <c r="M11" s="98">
        <f>SUM(Trimestre1:Trimestre4!O10)</f>
        <v>0</v>
      </c>
      <c r="N11" s="99" t="e">
        <f t="shared" ref="N11:N40" si="3">L11/M11*100</f>
        <v>#DIV/0!</v>
      </c>
      <c r="O11" s="89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4" s="10" customFormat="1" ht="15.75" customHeight="1" thickBot="1" x14ac:dyDescent="0.3">
      <c r="A12" s="9"/>
      <c r="B12" s="21"/>
      <c r="C12" s="14"/>
      <c r="D12" s="14"/>
      <c r="E12" s="15"/>
      <c r="F12" s="14"/>
      <c r="G12" s="14"/>
      <c r="H12" s="15"/>
      <c r="I12" s="14"/>
      <c r="J12" s="14"/>
      <c r="K12" s="15"/>
      <c r="L12" s="14"/>
      <c r="M12" s="14"/>
      <c r="N12" s="15"/>
      <c r="O12" s="89"/>
      <c r="P12" s="9" t="s">
        <v>27</v>
      </c>
      <c r="Q12" s="17" t="s">
        <v>30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9"/>
      <c r="AF12" s="104"/>
      <c r="AG12" s="104"/>
      <c r="AH12" s="104"/>
    </row>
    <row r="13" spans="1:34" ht="39.75" customHeight="1" thickBot="1" x14ac:dyDescent="0.3">
      <c r="B13" s="20" t="s">
        <v>14</v>
      </c>
      <c r="C13" s="98">
        <f>SUM(Trimestre1:Trimestre4!E11)</f>
        <v>0</v>
      </c>
      <c r="D13" s="98">
        <f>SUM(Trimestre1:Trimestre4!F11)</f>
        <v>0</v>
      </c>
      <c r="E13" s="99" t="e">
        <f t="shared" si="0"/>
        <v>#DIV/0!</v>
      </c>
      <c r="F13" s="98">
        <f>SUM(Trimestre1:Trimestre4!H11)</f>
        <v>0</v>
      </c>
      <c r="G13" s="98">
        <f>SUM(Trimestre1:Trimestre4!I11)</f>
        <v>0</v>
      </c>
      <c r="H13" s="99" t="e">
        <f t="shared" si="1"/>
        <v>#DIV/0!</v>
      </c>
      <c r="I13" s="98">
        <f>SUM(Trimestre1:Trimestre4!K11)</f>
        <v>0</v>
      </c>
      <c r="J13" s="98">
        <f>SUM(Trimestre1:Trimestre4!L11)</f>
        <v>0</v>
      </c>
      <c r="K13" s="99" t="e">
        <f t="shared" si="2"/>
        <v>#DIV/0!</v>
      </c>
      <c r="L13" s="98">
        <f>SUM(Trimestre1:Trimestre4!N11)</f>
        <v>0</v>
      </c>
      <c r="M13" s="98">
        <f>SUM(Trimestre1:Trimestre4!O11)</f>
        <v>0</v>
      </c>
      <c r="N13" s="99" t="e">
        <f t="shared" si="3"/>
        <v>#DIV/0!</v>
      </c>
      <c r="O13" s="89"/>
      <c r="P13" s="11">
        <f>C13</f>
        <v>0</v>
      </c>
      <c r="Q13" s="19">
        <f>D13-C13</f>
        <v>0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4" s="10" customFormat="1" ht="12.75" customHeight="1" thickBot="1" x14ac:dyDescent="0.3">
      <c r="A14" s="9"/>
      <c r="B14" s="21"/>
      <c r="C14" s="14"/>
      <c r="D14" s="14"/>
      <c r="E14" s="15"/>
      <c r="F14" s="14"/>
      <c r="G14" s="14"/>
      <c r="H14" s="15"/>
      <c r="I14" s="14"/>
      <c r="J14" s="14"/>
      <c r="K14" s="15"/>
      <c r="L14" s="14"/>
      <c r="M14" s="14"/>
      <c r="N14" s="15"/>
      <c r="O14" s="89"/>
      <c r="P14" s="9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9"/>
      <c r="AF14" s="104"/>
      <c r="AG14" s="104"/>
      <c r="AH14" s="104"/>
    </row>
    <row r="15" spans="1:34" ht="36.75" customHeight="1" thickBot="1" x14ac:dyDescent="0.3">
      <c r="B15" s="20" t="s">
        <v>15</v>
      </c>
      <c r="C15" s="98">
        <f>SUM(Trimestre1:Trimestre4!E12)</f>
        <v>0</v>
      </c>
      <c r="D15" s="98">
        <f>SUM(Trimestre1:Trimestre4!F12)</f>
        <v>0</v>
      </c>
      <c r="E15" s="99" t="e">
        <f t="shared" si="0"/>
        <v>#DIV/0!</v>
      </c>
      <c r="F15" s="98">
        <f>SUM(Trimestre1:Trimestre4!H12)</f>
        <v>0</v>
      </c>
      <c r="G15" s="98">
        <f>SUM(Trimestre1:Trimestre4!I12)</f>
        <v>0</v>
      </c>
      <c r="H15" s="99" t="e">
        <f t="shared" si="1"/>
        <v>#DIV/0!</v>
      </c>
      <c r="I15" s="98">
        <f>SUM(Trimestre1:Trimestre4!K12)</f>
        <v>0</v>
      </c>
      <c r="J15" s="98">
        <f>SUM(Trimestre1:Trimestre4!L12)</f>
        <v>0</v>
      </c>
      <c r="K15" s="99" t="e">
        <f t="shared" si="2"/>
        <v>#DIV/0!</v>
      </c>
      <c r="L15" s="98">
        <f>SUM(Trimestre1:Trimestre4!N12)</f>
        <v>0</v>
      </c>
      <c r="M15" s="98">
        <f>SUM(Trimestre1:Trimestre4!O12)</f>
        <v>0</v>
      </c>
      <c r="N15" s="99" t="e">
        <f t="shared" si="3"/>
        <v>#DIV/0!</v>
      </c>
      <c r="O15" s="89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4" s="10" customFormat="1" ht="18" customHeight="1" thickBot="1" x14ac:dyDescent="0.3">
      <c r="A16" s="9"/>
      <c r="B16" s="21"/>
      <c r="C16" s="14"/>
      <c r="D16" s="14"/>
      <c r="E16" s="15"/>
      <c r="F16" s="14"/>
      <c r="G16" s="14"/>
      <c r="H16" s="15"/>
      <c r="I16" s="14"/>
      <c r="J16" s="14"/>
      <c r="K16" s="15"/>
      <c r="L16" s="14"/>
      <c r="M16" s="14"/>
      <c r="N16" s="15"/>
      <c r="O16" s="89"/>
      <c r="P16" s="9" t="s">
        <v>31</v>
      </c>
      <c r="Q16" s="17" t="s">
        <v>32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9"/>
      <c r="AF16" s="104"/>
      <c r="AG16" s="104"/>
      <c r="AH16" s="104"/>
    </row>
    <row r="17" spans="1:34" ht="32.25" customHeight="1" thickBot="1" x14ac:dyDescent="0.3">
      <c r="B17" s="20" t="s">
        <v>16</v>
      </c>
      <c r="C17" s="98">
        <f>SUM(Trimestre1:Trimestre4!E13)</f>
        <v>0</v>
      </c>
      <c r="D17" s="98">
        <f>SUM(Trimestre1:Trimestre4!F13)</f>
        <v>0</v>
      </c>
      <c r="E17" s="99" t="e">
        <f t="shared" si="0"/>
        <v>#DIV/0!</v>
      </c>
      <c r="F17" s="98">
        <f>SUM(Trimestre1:Trimestre4!H13)</f>
        <v>0</v>
      </c>
      <c r="G17" s="98">
        <f>SUM(Trimestre1:Trimestre4!I13)</f>
        <v>0</v>
      </c>
      <c r="H17" s="99" t="e">
        <f t="shared" si="1"/>
        <v>#DIV/0!</v>
      </c>
      <c r="I17" s="98">
        <f>SUM(Trimestre1:Trimestre4!K13)</f>
        <v>0</v>
      </c>
      <c r="J17" s="98">
        <f>SUM(Trimestre1:Trimestre4!L13)</f>
        <v>0</v>
      </c>
      <c r="K17" s="99" t="e">
        <f t="shared" si="2"/>
        <v>#DIV/0!</v>
      </c>
      <c r="L17" s="98">
        <f>SUM(Trimestre1:Trimestre4!N13)</f>
        <v>0</v>
      </c>
      <c r="M17" s="98">
        <f>SUM(Trimestre1:Trimestre4!O13)</f>
        <v>0</v>
      </c>
      <c r="N17" s="99" t="e">
        <f t="shared" si="3"/>
        <v>#DIV/0!</v>
      </c>
      <c r="O17" s="89"/>
      <c r="P17" s="11">
        <f>C17</f>
        <v>0</v>
      </c>
      <c r="Q17" s="19">
        <f>D17-C17</f>
        <v>0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4" s="10" customFormat="1" ht="15.75" customHeight="1" thickBot="1" x14ac:dyDescent="0.3">
      <c r="A18" s="9"/>
      <c r="B18" s="21"/>
      <c r="C18" s="14"/>
      <c r="D18" s="14"/>
      <c r="E18" s="15"/>
      <c r="F18" s="14"/>
      <c r="G18" s="14"/>
      <c r="H18" s="15"/>
      <c r="I18" s="14"/>
      <c r="J18" s="14"/>
      <c r="K18" s="15"/>
      <c r="L18" s="14"/>
      <c r="M18" s="14"/>
      <c r="N18" s="15"/>
      <c r="O18" s="89"/>
      <c r="P18" s="11"/>
      <c r="Q18" s="19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9"/>
      <c r="AF18" s="104"/>
      <c r="AG18" s="104"/>
      <c r="AH18" s="104"/>
    </row>
    <row r="19" spans="1:34" ht="38.25" customHeight="1" thickBot="1" x14ac:dyDescent="0.3">
      <c r="B19" s="20" t="s">
        <v>17</v>
      </c>
      <c r="C19" s="98">
        <f>SUM(Trimestre1:Trimestre4!E14)</f>
        <v>0</v>
      </c>
      <c r="D19" s="98">
        <f>SUM(Trimestre1:Trimestre4!F14)</f>
        <v>0</v>
      </c>
      <c r="E19" s="99" t="e">
        <f t="shared" si="0"/>
        <v>#DIV/0!</v>
      </c>
      <c r="F19" s="98">
        <f>SUM(Trimestre1:Trimestre4!H14)</f>
        <v>0</v>
      </c>
      <c r="G19" s="98">
        <f>SUM(Trimestre1:Trimestre4!I14)</f>
        <v>0</v>
      </c>
      <c r="H19" s="99" t="e">
        <f t="shared" si="1"/>
        <v>#DIV/0!</v>
      </c>
      <c r="I19" s="98">
        <f>SUM(Trimestre1:Trimestre4!K14)</f>
        <v>0</v>
      </c>
      <c r="J19" s="98">
        <f>SUM(Trimestre1:Trimestre4!L14)</f>
        <v>0</v>
      </c>
      <c r="K19" s="99" t="e">
        <f t="shared" si="2"/>
        <v>#DIV/0!</v>
      </c>
      <c r="L19" s="98">
        <f>SUM(Trimestre1:Trimestre4!N14)</f>
        <v>0</v>
      </c>
      <c r="M19" s="98">
        <f>SUM(Trimestre1:Trimestre4!O14)</f>
        <v>0</v>
      </c>
      <c r="N19" s="99" t="e">
        <f t="shared" si="3"/>
        <v>#DIV/0!</v>
      </c>
      <c r="O19" s="89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4" s="10" customFormat="1" ht="13.5" customHeight="1" x14ac:dyDescent="0.25">
      <c r="A20" s="9"/>
      <c r="B20" s="22"/>
      <c r="C20" s="14"/>
      <c r="D20" s="14"/>
      <c r="E20" s="15"/>
      <c r="F20" s="14"/>
      <c r="G20" s="14"/>
      <c r="H20" s="15"/>
      <c r="I20" s="14"/>
      <c r="J20" s="14"/>
      <c r="K20" s="15"/>
      <c r="L20" s="14"/>
      <c r="M20" s="14"/>
      <c r="N20" s="15"/>
      <c r="O20" s="89"/>
      <c r="P20" s="9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9"/>
      <c r="AF20" s="104"/>
      <c r="AG20" s="104"/>
      <c r="AH20" s="104"/>
    </row>
    <row r="21" spans="1:34" ht="38.25" customHeight="1" x14ac:dyDescent="0.25">
      <c r="B21" s="23" t="s">
        <v>25</v>
      </c>
      <c r="C21" s="98">
        <f>SUM(Trimestre1:Trimestre4!E15)</f>
        <v>0</v>
      </c>
      <c r="D21" s="98">
        <f>SUM(Trimestre1:Trimestre4!F15)</f>
        <v>0</v>
      </c>
      <c r="E21" s="99" t="e">
        <f t="shared" si="0"/>
        <v>#DIV/0!</v>
      </c>
      <c r="F21" s="98">
        <f>SUM(Trimestre1:Trimestre4!H15)</f>
        <v>0</v>
      </c>
      <c r="G21" s="98">
        <f>SUM(Trimestre1:Trimestre4!I15)</f>
        <v>0</v>
      </c>
      <c r="H21" s="99" t="e">
        <f t="shared" si="1"/>
        <v>#DIV/0!</v>
      </c>
      <c r="I21" s="98">
        <f>SUM(Trimestre1:Trimestre4!K15)</f>
        <v>0</v>
      </c>
      <c r="J21" s="98">
        <f>SUM(Trimestre1:Trimestre4!L15)</f>
        <v>0</v>
      </c>
      <c r="K21" s="99" t="e">
        <f t="shared" si="2"/>
        <v>#DIV/0!</v>
      </c>
      <c r="L21" s="98">
        <f>SUM(Trimestre1:Trimestre4!N15)</f>
        <v>0</v>
      </c>
      <c r="M21" s="98">
        <f>SUM(Trimestre1:Trimestre4!O15)</f>
        <v>0</v>
      </c>
      <c r="N21" s="99" t="e">
        <f t="shared" si="3"/>
        <v>#DIV/0!</v>
      </c>
      <c r="O21" s="89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4" s="10" customFormat="1" ht="15" customHeight="1" thickBot="1" x14ac:dyDescent="0.3">
      <c r="A22" s="9"/>
      <c r="B22" s="22"/>
      <c r="C22" s="14"/>
      <c r="D22" s="14"/>
      <c r="E22" s="15"/>
      <c r="F22" s="14"/>
      <c r="G22" s="14"/>
      <c r="H22" s="15"/>
      <c r="I22" s="14"/>
      <c r="J22" s="14"/>
      <c r="K22" s="15"/>
      <c r="L22" s="14"/>
      <c r="M22" s="14"/>
      <c r="N22" s="15"/>
      <c r="O22" s="89"/>
      <c r="P22" s="9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9"/>
      <c r="AF22" s="104"/>
      <c r="AG22" s="104"/>
      <c r="AH22" s="104"/>
    </row>
    <row r="23" spans="1:34" ht="35.25" customHeight="1" x14ac:dyDescent="0.25">
      <c r="B23" s="5" t="s">
        <v>64</v>
      </c>
      <c r="C23" s="98">
        <f>SUM(Trimestre1:Trimestre4!E16)</f>
        <v>0</v>
      </c>
      <c r="D23" s="98">
        <f>SUM(Trimestre1:Trimestre4!F16)</f>
        <v>0</v>
      </c>
      <c r="E23" s="99" t="e">
        <f t="shared" si="0"/>
        <v>#DIV/0!</v>
      </c>
      <c r="F23" s="98">
        <f>SUM(Trimestre1:Trimestre4!H16)</f>
        <v>0</v>
      </c>
      <c r="G23" s="98">
        <f>SUM(Trimestre1:Trimestre4!I16)</f>
        <v>0</v>
      </c>
      <c r="H23" s="99" t="e">
        <f t="shared" si="1"/>
        <v>#DIV/0!</v>
      </c>
      <c r="I23" s="98">
        <f>SUM(Trimestre1:Trimestre4!K16)</f>
        <v>0</v>
      </c>
      <c r="J23" s="98">
        <f>SUM(Trimestre1:Trimestre4!L16)</f>
        <v>0</v>
      </c>
      <c r="K23" s="99" t="e">
        <f t="shared" si="2"/>
        <v>#DIV/0!</v>
      </c>
      <c r="L23" s="98">
        <f>SUM(Trimestre1:Trimestre4!N16)</f>
        <v>0</v>
      </c>
      <c r="M23" s="98">
        <f>SUM(Trimestre1:Trimestre4!O16)</f>
        <v>0</v>
      </c>
      <c r="N23" s="99" t="e">
        <f t="shared" si="3"/>
        <v>#DIV/0!</v>
      </c>
      <c r="O23" s="89"/>
      <c r="Q23" s="17"/>
      <c r="R23" s="17"/>
      <c r="S23" s="17"/>
      <c r="T23" s="17"/>
      <c r="U23" s="17"/>
      <c r="V23" s="17"/>
      <c r="W23" s="17"/>
      <c r="X23" s="17" t="s">
        <v>34</v>
      </c>
      <c r="Y23" s="17" t="s">
        <v>6</v>
      </c>
      <c r="Z23" s="17" t="s">
        <v>33</v>
      </c>
      <c r="AA23" s="17"/>
      <c r="AB23" s="17"/>
      <c r="AC23" s="17"/>
      <c r="AD23" s="17"/>
    </row>
    <row r="24" spans="1:34" ht="35.25" customHeight="1" x14ac:dyDescent="0.25">
      <c r="B24" s="31" t="s">
        <v>77</v>
      </c>
      <c r="C24" s="98">
        <f>SUM(Trimestre1:Trimestre4!E17)</f>
        <v>0</v>
      </c>
      <c r="D24" s="28">
        <f>SUM(Trimestre1:Trimestre4!F17)</f>
        <v>0</v>
      </c>
      <c r="E24" s="29" t="e">
        <f t="shared" si="0"/>
        <v>#DIV/0!</v>
      </c>
      <c r="F24" s="98">
        <f>SUM(Trimestre1:Trimestre4!H17)</f>
        <v>0</v>
      </c>
      <c r="G24" s="28">
        <f>SUM(Trimestre1:Trimestre4!I17)</f>
        <v>0</v>
      </c>
      <c r="H24" s="29" t="e">
        <f t="shared" si="1"/>
        <v>#DIV/0!</v>
      </c>
      <c r="I24" s="98">
        <f>SUM(Trimestre1:Trimestre4!K17)</f>
        <v>0</v>
      </c>
      <c r="J24" s="28">
        <f>SUM(Trimestre1:Trimestre4!L17)</f>
        <v>0</v>
      </c>
      <c r="K24" s="29" t="e">
        <f t="shared" si="2"/>
        <v>#DIV/0!</v>
      </c>
      <c r="L24" s="98">
        <f>SUM(Trimestre1:Trimestre4!N17)</f>
        <v>0</v>
      </c>
      <c r="M24" s="28">
        <f>SUM(Trimestre1:Trimestre4!M17)</f>
        <v>0</v>
      </c>
      <c r="N24" s="29" t="e">
        <f t="shared" si="3"/>
        <v>#DIV/0!</v>
      </c>
      <c r="O24" s="89"/>
      <c r="Q24" s="17"/>
      <c r="R24" s="17"/>
      <c r="S24" s="17"/>
      <c r="T24" s="17"/>
      <c r="U24" s="17"/>
      <c r="V24" s="17"/>
      <c r="W24" s="17" t="s">
        <v>35</v>
      </c>
      <c r="X24" s="78" t="e">
        <f>H21</f>
        <v>#DIV/0!</v>
      </c>
      <c r="Y24" s="78" t="e">
        <f>K21</f>
        <v>#DIV/0!</v>
      </c>
      <c r="Z24" s="78" t="e">
        <f>N21</f>
        <v>#DIV/0!</v>
      </c>
      <c r="AA24" s="17"/>
      <c r="AB24" s="17"/>
      <c r="AC24" s="17"/>
      <c r="AD24" s="17"/>
    </row>
    <row r="25" spans="1:34" ht="35.25" customHeight="1" x14ac:dyDescent="0.25">
      <c r="B25" s="31" t="s">
        <v>78</v>
      </c>
      <c r="C25" s="98">
        <f>SUM(Trimestre1:Trimestre4!E18)</f>
        <v>0</v>
      </c>
      <c r="D25" s="28">
        <f>SUM(Trimestre1:Trimestre4!F18)</f>
        <v>0</v>
      </c>
      <c r="E25" s="29" t="e">
        <f t="shared" si="0"/>
        <v>#DIV/0!</v>
      </c>
      <c r="F25" s="98">
        <f>SUM(Trimestre1:Trimestre4!H18)</f>
        <v>0</v>
      </c>
      <c r="G25" s="28">
        <f>SUM(Trimestre1:Trimestre4!I18)</f>
        <v>0</v>
      </c>
      <c r="H25" s="29" t="e">
        <f t="shared" si="1"/>
        <v>#DIV/0!</v>
      </c>
      <c r="I25" s="98">
        <f>SUM(Trimestre1:Trimestre4!K18)</f>
        <v>0</v>
      </c>
      <c r="J25" s="28">
        <f>SUM(Trimestre1:Trimestre4!L18)</f>
        <v>0</v>
      </c>
      <c r="K25" s="29" t="e">
        <f t="shared" si="2"/>
        <v>#DIV/0!</v>
      </c>
      <c r="L25" s="98">
        <f>SUM(Trimestre1:Trimestre4!N18)</f>
        <v>0</v>
      </c>
      <c r="M25" s="28">
        <f>SUM(Trimestre1:Trimestre4!M18)</f>
        <v>0</v>
      </c>
      <c r="N25" s="29" t="e">
        <f t="shared" si="3"/>
        <v>#DIV/0!</v>
      </c>
      <c r="O25" s="89"/>
      <c r="Q25" s="17"/>
      <c r="R25" s="17"/>
      <c r="S25" s="17"/>
      <c r="T25" s="17"/>
      <c r="U25" s="17"/>
      <c r="V25" s="17"/>
      <c r="W25" s="17"/>
      <c r="X25" s="19"/>
      <c r="Y25" s="19"/>
      <c r="Z25" s="19"/>
      <c r="AA25" s="17"/>
      <c r="AB25" s="17"/>
      <c r="AC25" s="17"/>
      <c r="AD25" s="17"/>
    </row>
    <row r="26" spans="1:34" ht="35.25" customHeight="1" x14ac:dyDescent="0.25">
      <c r="B26" s="31" t="s">
        <v>65</v>
      </c>
      <c r="C26" s="98">
        <f>SUM(Trimestre1:Trimestre4!E19)</f>
        <v>0</v>
      </c>
      <c r="D26" s="28">
        <f>SUM(Trimestre1:Trimestre4!F19)</f>
        <v>0</v>
      </c>
      <c r="E26" s="29" t="e">
        <f t="shared" si="0"/>
        <v>#DIV/0!</v>
      </c>
      <c r="F26" s="98">
        <f>SUM(Trimestre1:Trimestre4!H19)</f>
        <v>0</v>
      </c>
      <c r="G26" s="28">
        <f>SUM(Trimestre1:Trimestre4!I19)</f>
        <v>0</v>
      </c>
      <c r="H26" s="29" t="e">
        <f t="shared" si="1"/>
        <v>#DIV/0!</v>
      </c>
      <c r="I26" s="98">
        <f>SUM(Trimestre1:Trimestre4!K19)</f>
        <v>0</v>
      </c>
      <c r="J26" s="28">
        <f>SUM(Trimestre1:Trimestre4!L19)</f>
        <v>0</v>
      </c>
      <c r="K26" s="29" t="e">
        <f t="shared" si="2"/>
        <v>#DIV/0!</v>
      </c>
      <c r="L26" s="98">
        <f>SUM(Trimestre1:Trimestre4!N19)</f>
        <v>0</v>
      </c>
      <c r="M26" s="28">
        <f>SUM(Trimestre1:Trimestre4!M19)</f>
        <v>0</v>
      </c>
      <c r="N26" s="29" t="e">
        <f t="shared" si="3"/>
        <v>#DIV/0!</v>
      </c>
      <c r="O26" s="89"/>
      <c r="Q26" s="17"/>
      <c r="R26" s="17"/>
      <c r="S26" s="17"/>
      <c r="T26" s="17"/>
      <c r="U26" s="17"/>
      <c r="V26" s="17"/>
      <c r="W26" s="17"/>
      <c r="X26" s="19"/>
      <c r="Y26" s="19"/>
      <c r="Z26" s="19"/>
      <c r="AA26" s="17"/>
      <c r="AB26" s="17"/>
      <c r="AC26" s="17"/>
      <c r="AD26" s="17"/>
    </row>
    <row r="27" spans="1:34" ht="35.25" customHeight="1" thickBot="1" x14ac:dyDescent="0.3">
      <c r="B27" s="32" t="s">
        <v>66</v>
      </c>
      <c r="C27" s="98">
        <f>SUM(Trimestre1:Trimestre4!E20)</f>
        <v>0</v>
      </c>
      <c r="D27" s="28">
        <f>SUM(Trimestre1:Trimestre4!F20)</f>
        <v>0</v>
      </c>
      <c r="E27" s="29" t="e">
        <f t="shared" si="0"/>
        <v>#DIV/0!</v>
      </c>
      <c r="F27" s="98">
        <f>SUM(Trimestre1:Trimestre4!H20)</f>
        <v>0</v>
      </c>
      <c r="G27" s="28">
        <f>SUM(Trimestre1:Trimestre4!I20)</f>
        <v>0</v>
      </c>
      <c r="H27" s="29" t="e">
        <f t="shared" si="1"/>
        <v>#DIV/0!</v>
      </c>
      <c r="I27" s="98">
        <f>SUM(Trimestre1:Trimestre4!K20)</f>
        <v>0</v>
      </c>
      <c r="J27" s="28">
        <f>SUM(Trimestre1:Trimestre4!L20)</f>
        <v>0</v>
      </c>
      <c r="K27" s="29" t="e">
        <f t="shared" si="2"/>
        <v>#DIV/0!</v>
      </c>
      <c r="L27" s="98">
        <f>SUM(Trimestre1:Trimestre4!N20)</f>
        <v>0</v>
      </c>
      <c r="M27" s="28">
        <f>SUM(Trimestre1:Trimestre4!M20)</f>
        <v>0</v>
      </c>
      <c r="N27" s="29" t="e">
        <f t="shared" si="3"/>
        <v>#DIV/0!</v>
      </c>
      <c r="O27" s="89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4" s="10" customFormat="1" ht="15" customHeight="1" thickBot="1" x14ac:dyDescent="0.3">
      <c r="A28" s="9"/>
      <c r="B28" s="24"/>
      <c r="C28" s="14"/>
      <c r="D28" s="14"/>
      <c r="E28" s="15"/>
      <c r="F28" s="14"/>
      <c r="G28" s="14"/>
      <c r="H28" s="15"/>
      <c r="I28" s="14"/>
      <c r="J28" s="14"/>
      <c r="K28" s="15"/>
      <c r="L28" s="14"/>
      <c r="M28" s="14"/>
      <c r="N28" s="15"/>
      <c r="O28" s="89"/>
      <c r="P28" s="9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9"/>
      <c r="AF28" s="104"/>
      <c r="AG28" s="104"/>
      <c r="AH28" s="104"/>
    </row>
    <row r="29" spans="1:34" ht="48.75" customHeight="1" thickBot="1" x14ac:dyDescent="0.3">
      <c r="B29" s="25" t="s">
        <v>18</v>
      </c>
      <c r="C29" s="98">
        <f>SUM(Trimestre1:Trimestre4!E21)</f>
        <v>0</v>
      </c>
      <c r="D29" s="98">
        <f>SUM(Trimestre1:Trimestre4!F21)</f>
        <v>0</v>
      </c>
      <c r="E29" s="99" t="e">
        <f t="shared" si="0"/>
        <v>#DIV/0!</v>
      </c>
      <c r="F29" s="98">
        <f>SUM(Trimestre1:Trimestre4!H21)</f>
        <v>0</v>
      </c>
      <c r="G29" s="98">
        <f>SUM(Trimestre1:Trimestre4!I21)</f>
        <v>0</v>
      </c>
      <c r="H29" s="99" t="e">
        <f t="shared" si="1"/>
        <v>#DIV/0!</v>
      </c>
      <c r="I29" s="98">
        <f>SUM(Trimestre1:Trimestre4!K21)</f>
        <v>0</v>
      </c>
      <c r="J29" s="98">
        <f>SUM(Trimestre1:Trimestre4!L21)</f>
        <v>0</v>
      </c>
      <c r="K29" s="99" t="e">
        <f t="shared" si="2"/>
        <v>#DIV/0!</v>
      </c>
      <c r="L29" s="98">
        <f>SUM(Trimestre1:Trimestre4!N21)</f>
        <v>0</v>
      </c>
      <c r="M29" s="98">
        <f>SUM(Trimestre1:Trimestre4!O21)</f>
        <v>0</v>
      </c>
      <c r="N29" s="99" t="e">
        <f t="shared" si="3"/>
        <v>#DIV/0!</v>
      </c>
      <c r="O29" s="89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4" ht="47.25" customHeight="1" thickBot="1" x14ac:dyDescent="0.3">
      <c r="B30" s="25" t="s">
        <v>19</v>
      </c>
      <c r="C30" s="98">
        <f>SUM(Trimestre1:Trimestre4!E22)</f>
        <v>0</v>
      </c>
      <c r="D30" s="98">
        <f>SUM(Trimestre1:Trimestre4!F22)</f>
        <v>0</v>
      </c>
      <c r="E30" s="99" t="e">
        <f t="shared" si="0"/>
        <v>#DIV/0!</v>
      </c>
      <c r="F30" s="98">
        <f>SUM(Trimestre1:Trimestre4!H22)</f>
        <v>0</v>
      </c>
      <c r="G30" s="98">
        <f>SUM(Trimestre1:Trimestre4!I22)</f>
        <v>0</v>
      </c>
      <c r="H30" s="99" t="e">
        <f t="shared" si="1"/>
        <v>#DIV/0!</v>
      </c>
      <c r="I30" s="98">
        <f>SUM(Trimestre1:Trimestre4!K22)</f>
        <v>0</v>
      </c>
      <c r="J30" s="98">
        <f>SUM(Trimestre1:Trimestre4!L22)</f>
        <v>0</v>
      </c>
      <c r="K30" s="99" t="e">
        <f t="shared" si="2"/>
        <v>#DIV/0!</v>
      </c>
      <c r="L30" s="98">
        <f>SUM(Trimestre1:Trimestre4!N22)</f>
        <v>0</v>
      </c>
      <c r="M30" s="98">
        <f>SUM(Trimestre1:Trimestre4!O22)</f>
        <v>0</v>
      </c>
      <c r="N30" s="99" t="e">
        <f t="shared" si="3"/>
        <v>#DIV/0!</v>
      </c>
      <c r="O30" s="89"/>
      <c r="Q30" s="17"/>
      <c r="R30" s="17"/>
      <c r="S30" s="17"/>
      <c r="T30" s="17"/>
      <c r="U30" s="17"/>
      <c r="V30" s="17"/>
      <c r="W30" s="17"/>
      <c r="X30" s="17" t="s">
        <v>34</v>
      </c>
      <c r="Y30" s="17" t="s">
        <v>6</v>
      </c>
      <c r="Z30" s="17" t="s">
        <v>33</v>
      </c>
      <c r="AA30" s="17" t="s">
        <v>127</v>
      </c>
      <c r="AB30" s="17"/>
      <c r="AC30" s="17"/>
      <c r="AD30" s="17"/>
    </row>
    <row r="31" spans="1:34" ht="18.75" customHeight="1" thickBot="1" x14ac:dyDescent="0.3">
      <c r="B31" s="26"/>
      <c r="C31" s="14"/>
      <c r="D31" s="14"/>
      <c r="E31" s="15"/>
      <c r="F31" s="14"/>
      <c r="G31" s="14"/>
      <c r="H31" s="15"/>
      <c r="I31" s="14"/>
      <c r="J31" s="14"/>
      <c r="K31" s="15"/>
      <c r="L31" s="14"/>
      <c r="M31" s="14"/>
      <c r="N31" s="15"/>
      <c r="O31" s="89"/>
      <c r="Q31" s="17"/>
      <c r="R31" s="17"/>
      <c r="S31" s="17"/>
      <c r="T31" s="17"/>
      <c r="U31" s="17"/>
      <c r="V31" s="17"/>
      <c r="W31" s="17" t="s">
        <v>77</v>
      </c>
      <c r="X31" s="19">
        <f t="shared" ref="X31" si="4">F24</f>
        <v>0</v>
      </c>
      <c r="Y31" s="19">
        <f>I24</f>
        <v>0</v>
      </c>
      <c r="Z31" s="19">
        <f>L24</f>
        <v>0</v>
      </c>
      <c r="AA31" s="19">
        <f>SUM(X31:Z31)</f>
        <v>0</v>
      </c>
      <c r="AB31" s="17"/>
      <c r="AC31" s="17"/>
      <c r="AD31" s="17"/>
    </row>
    <row r="32" spans="1:34" ht="37.5" customHeight="1" x14ac:dyDescent="0.25">
      <c r="B32" s="27" t="s">
        <v>20</v>
      </c>
      <c r="C32" s="82">
        <f>SUM(Trimestre1:Trimestre4!E23)</f>
        <v>0</v>
      </c>
      <c r="D32" s="82">
        <f>SUM(Trimestre1:Trimestre4!F23)</f>
        <v>0</v>
      </c>
      <c r="E32" s="83" t="e">
        <f t="shared" si="0"/>
        <v>#DIV/0!</v>
      </c>
      <c r="F32" s="28">
        <f>SUM(Trimestre1:Trimestre4!H23)</f>
        <v>0</v>
      </c>
      <c r="G32" s="28">
        <f>SUM(Trimestre1:Trimestre4!I23)</f>
        <v>0</v>
      </c>
      <c r="H32" s="29" t="e">
        <f t="shared" si="1"/>
        <v>#DIV/0!</v>
      </c>
      <c r="I32" s="28">
        <f>SUM(Trimestre1:Trimestre4!I23)</f>
        <v>0</v>
      </c>
      <c r="J32" s="28">
        <f>SUM(Trimestre1:Trimestre4!L23)</f>
        <v>0</v>
      </c>
      <c r="K32" s="29" t="e">
        <f t="shared" si="2"/>
        <v>#DIV/0!</v>
      </c>
      <c r="L32" s="28">
        <f>SUM(Trimestre1:Trimestre4!N23)</f>
        <v>0</v>
      </c>
      <c r="M32" s="28">
        <f>SUM(Trimestre1:Trimestre4!M23)</f>
        <v>0</v>
      </c>
      <c r="N32" s="29" t="e">
        <f t="shared" si="3"/>
        <v>#DIV/0!</v>
      </c>
      <c r="O32" s="89"/>
      <c r="Q32" s="17"/>
      <c r="R32" s="17"/>
      <c r="S32" s="17"/>
      <c r="T32" s="17"/>
      <c r="U32" s="17"/>
      <c r="V32" s="17"/>
      <c r="W32" s="17" t="s">
        <v>78</v>
      </c>
      <c r="X32" s="19">
        <f t="shared" ref="X32:X34" si="5">F25</f>
        <v>0</v>
      </c>
      <c r="Y32" s="19">
        <f t="shared" ref="Y32:Y34" si="6">I25</f>
        <v>0</v>
      </c>
      <c r="Z32" s="19">
        <f t="shared" ref="Z32:Z34" si="7">L25</f>
        <v>0</v>
      </c>
      <c r="AA32" s="19">
        <f t="shared" ref="AA32:AA34" si="8">SUM(X32:Z32)</f>
        <v>0</v>
      </c>
      <c r="AB32" s="17"/>
      <c r="AC32" s="17"/>
      <c r="AD32" s="17"/>
    </row>
    <row r="33" spans="2:30" ht="18.75" customHeight="1" x14ac:dyDescent="0.25">
      <c r="B33" s="84" t="s">
        <v>21</v>
      </c>
      <c r="C33" s="100">
        <f>Trimestre4!E24</f>
        <v>0</v>
      </c>
      <c r="D33" s="100">
        <f>Trimestre4!F24</f>
        <v>0</v>
      </c>
      <c r="E33" s="101" t="e">
        <f>C33/D33*100</f>
        <v>#DIV/0!</v>
      </c>
      <c r="F33" s="81">
        <f>SUM(Trimestre1:Trimestre4!H24)</f>
        <v>0</v>
      </c>
      <c r="G33" s="28">
        <f>SUM(Trimestre1:Trimestre4!I24)</f>
        <v>0</v>
      </c>
      <c r="H33" s="29" t="e">
        <f t="shared" si="1"/>
        <v>#DIV/0!</v>
      </c>
      <c r="I33" s="28">
        <f>SUM(Trimestre1:Trimestre4!I24)</f>
        <v>0</v>
      </c>
      <c r="J33" s="28">
        <f>SUM(Trimestre1:Trimestre4!L24)</f>
        <v>0</v>
      </c>
      <c r="K33" s="29" t="e">
        <f t="shared" si="2"/>
        <v>#DIV/0!</v>
      </c>
      <c r="L33" s="28">
        <f>SUM(Trimestre1:Trimestre4!N24)</f>
        <v>0</v>
      </c>
      <c r="M33" s="28">
        <f>SUM(Trimestre1:Trimestre4!M24)</f>
        <v>0</v>
      </c>
      <c r="N33" s="29" t="e">
        <f t="shared" si="3"/>
        <v>#DIV/0!</v>
      </c>
      <c r="O33" s="89"/>
      <c r="Q33" s="17"/>
      <c r="R33" s="17"/>
      <c r="S33" s="17"/>
      <c r="T33" s="17"/>
      <c r="U33" s="17"/>
      <c r="V33" s="17"/>
      <c r="W33" s="17" t="s">
        <v>65</v>
      </c>
      <c r="X33" s="19">
        <f t="shared" si="5"/>
        <v>0</v>
      </c>
      <c r="Y33" s="19">
        <f t="shared" si="6"/>
        <v>0</v>
      </c>
      <c r="Z33" s="19">
        <f t="shared" si="7"/>
        <v>0</v>
      </c>
      <c r="AA33" s="19">
        <f t="shared" si="8"/>
        <v>0</v>
      </c>
      <c r="AB33" s="17"/>
      <c r="AC33" s="17"/>
      <c r="AD33" s="17"/>
    </row>
    <row r="34" spans="2:30" ht="36.75" customHeight="1" x14ac:dyDescent="0.25">
      <c r="B34" s="85" t="s">
        <v>24</v>
      </c>
      <c r="C34" s="100">
        <f>Trimestre4!E25</f>
        <v>0</v>
      </c>
      <c r="D34" s="100">
        <f>Trimestre4!F25</f>
        <v>0</v>
      </c>
      <c r="E34" s="101" t="e">
        <f t="shared" ref="E34:E38" si="9">C34/D34*100</f>
        <v>#DIV/0!</v>
      </c>
      <c r="F34" s="81">
        <f>SUM(Trimestre1:Trimestre4!H25)</f>
        <v>0</v>
      </c>
      <c r="G34" s="28">
        <f>SUM(Trimestre1:Trimestre4!I25)</f>
        <v>0</v>
      </c>
      <c r="H34" s="29" t="e">
        <f t="shared" si="1"/>
        <v>#DIV/0!</v>
      </c>
      <c r="I34" s="28">
        <f>SUM(Trimestre1:Trimestre4!I25)</f>
        <v>0</v>
      </c>
      <c r="J34" s="28">
        <f>SUM(Trimestre1:Trimestre4!L25)</f>
        <v>0</v>
      </c>
      <c r="K34" s="29" t="e">
        <f t="shared" si="2"/>
        <v>#DIV/0!</v>
      </c>
      <c r="L34" s="28">
        <f>SUM(Trimestre1:Trimestre4!N25)</f>
        <v>0</v>
      </c>
      <c r="M34" s="28">
        <f>SUM(Trimestre1:Trimestre4!M25)</f>
        <v>0</v>
      </c>
      <c r="N34" s="29" t="e">
        <f t="shared" si="3"/>
        <v>#DIV/0!</v>
      </c>
      <c r="O34" s="89"/>
      <c r="Q34" s="17"/>
      <c r="R34" s="17"/>
      <c r="S34" s="17"/>
      <c r="T34" s="17"/>
      <c r="U34" s="17"/>
      <c r="V34" s="17"/>
      <c r="W34" s="17" t="s">
        <v>66</v>
      </c>
      <c r="X34" s="19">
        <f t="shared" si="5"/>
        <v>0</v>
      </c>
      <c r="Y34" s="19">
        <f t="shared" si="6"/>
        <v>0</v>
      </c>
      <c r="Z34" s="19">
        <f t="shared" si="7"/>
        <v>0</v>
      </c>
      <c r="AA34" s="19">
        <f t="shared" si="8"/>
        <v>0</v>
      </c>
      <c r="AB34" s="17"/>
      <c r="AC34" s="17"/>
      <c r="AD34" s="17"/>
    </row>
    <row r="35" spans="2:30" ht="36.75" customHeight="1" x14ac:dyDescent="0.25">
      <c r="B35" s="85" t="s">
        <v>83</v>
      </c>
      <c r="C35" s="100">
        <f>Trimestre4!E26</f>
        <v>0</v>
      </c>
      <c r="D35" s="100">
        <f>Trimestre4!F26</f>
        <v>0</v>
      </c>
      <c r="E35" s="101" t="e">
        <f t="shared" si="9"/>
        <v>#DIV/0!</v>
      </c>
      <c r="F35" s="81"/>
      <c r="G35" s="28"/>
      <c r="H35" s="29"/>
      <c r="I35" s="28"/>
      <c r="J35" s="28"/>
      <c r="K35" s="29"/>
      <c r="L35" s="28"/>
      <c r="M35" s="28"/>
      <c r="N35" s="29"/>
      <c r="O35" s="89"/>
      <c r="Q35" s="17"/>
      <c r="R35" s="17"/>
      <c r="S35" s="17"/>
      <c r="T35" s="17"/>
      <c r="U35" s="17"/>
      <c r="V35" s="17"/>
      <c r="W35" s="17" t="s">
        <v>186</v>
      </c>
      <c r="X35" s="19">
        <f>F23</f>
        <v>0</v>
      </c>
      <c r="Y35" s="19">
        <f>I23</f>
        <v>0</v>
      </c>
      <c r="Z35" s="19">
        <f>L23</f>
        <v>0</v>
      </c>
      <c r="AA35" s="11">
        <f>C23</f>
        <v>0</v>
      </c>
      <c r="AB35" s="17"/>
      <c r="AC35" s="17"/>
      <c r="AD35" s="17"/>
    </row>
    <row r="36" spans="2:30" ht="66.75" customHeight="1" x14ac:dyDescent="0.25">
      <c r="B36" s="85" t="s">
        <v>169</v>
      </c>
      <c r="C36" s="100">
        <f>Trimestre4!E27</f>
        <v>0</v>
      </c>
      <c r="D36" s="100">
        <f>Trimestre4!F27</f>
        <v>0</v>
      </c>
      <c r="E36" s="101" t="e">
        <f t="shared" si="9"/>
        <v>#DIV/0!</v>
      </c>
      <c r="F36" s="81">
        <f>SUM(Trimestre1:Trimestre4!H26)</f>
        <v>0</v>
      </c>
      <c r="G36" s="28">
        <f>SUM(Trimestre1:Trimestre4!I26)</f>
        <v>0</v>
      </c>
      <c r="H36" s="29" t="e">
        <f t="shared" si="1"/>
        <v>#DIV/0!</v>
      </c>
      <c r="I36" s="28">
        <f>SUM(Trimestre1:Trimestre4!I26)</f>
        <v>0</v>
      </c>
      <c r="J36" s="28">
        <f>SUM(Trimestre1:Trimestre4!L26)</f>
        <v>0</v>
      </c>
      <c r="K36" s="29" t="e">
        <f t="shared" si="2"/>
        <v>#DIV/0!</v>
      </c>
      <c r="L36" s="28">
        <f>SUM(Trimestre1:Trimestre4!N26)</f>
        <v>0</v>
      </c>
      <c r="M36" s="28">
        <f>SUM(Trimestre1:Trimestre4!M26)</f>
        <v>0</v>
      </c>
      <c r="N36" s="29" t="e">
        <f t="shared" si="3"/>
        <v>#DIV/0!</v>
      </c>
      <c r="O36" s="89"/>
      <c r="Q36" s="17"/>
      <c r="R36" s="17"/>
      <c r="S36" s="17"/>
      <c r="T36" s="17"/>
      <c r="U36" s="17"/>
      <c r="V36" s="17"/>
      <c r="W36" s="17" t="s">
        <v>38</v>
      </c>
      <c r="X36" s="19">
        <f>G23</f>
        <v>0</v>
      </c>
      <c r="Y36" s="19">
        <f>J23</f>
        <v>0</v>
      </c>
      <c r="Z36" s="19">
        <f>M23</f>
        <v>0</v>
      </c>
      <c r="AA36" s="19">
        <f>D23</f>
        <v>0</v>
      </c>
      <c r="AB36" s="17"/>
      <c r="AC36" s="17"/>
      <c r="AD36" s="17"/>
    </row>
    <row r="37" spans="2:30" ht="66.75" customHeight="1" x14ac:dyDescent="0.25">
      <c r="B37" s="85" t="s">
        <v>212</v>
      </c>
      <c r="C37" s="100">
        <f>Trimestre4!E28</f>
        <v>0</v>
      </c>
      <c r="D37" s="100">
        <f>Trimestre4!F28</f>
        <v>0</v>
      </c>
      <c r="E37" s="101" t="e">
        <f t="shared" si="9"/>
        <v>#DIV/0!</v>
      </c>
      <c r="F37" s="81"/>
      <c r="G37" s="28"/>
      <c r="H37" s="29"/>
      <c r="I37" s="28"/>
      <c r="J37" s="28"/>
      <c r="K37" s="29"/>
      <c r="L37" s="28"/>
      <c r="M37" s="28"/>
      <c r="N37" s="29"/>
      <c r="O37" s="89"/>
      <c r="Q37" s="17"/>
      <c r="R37" s="17"/>
      <c r="S37" s="17"/>
      <c r="T37" s="17"/>
      <c r="U37" s="17"/>
      <c r="V37" s="17"/>
      <c r="AA37" s="17"/>
      <c r="AB37" s="17"/>
      <c r="AC37" s="17"/>
      <c r="AD37" s="17"/>
    </row>
    <row r="38" spans="2:30" ht="66.75" customHeight="1" x14ac:dyDescent="0.25">
      <c r="B38" s="85" t="s">
        <v>217</v>
      </c>
      <c r="C38" s="100">
        <f>Trimestre4!E29</f>
        <v>0</v>
      </c>
      <c r="D38" s="100">
        <f>Trimestre4!E29</f>
        <v>0</v>
      </c>
      <c r="E38" s="101" t="e">
        <f t="shared" si="9"/>
        <v>#DIV/0!</v>
      </c>
      <c r="F38" s="81"/>
      <c r="G38" s="28"/>
      <c r="H38" s="29"/>
      <c r="I38" s="28"/>
      <c r="J38" s="28"/>
      <c r="K38" s="29"/>
      <c r="L38" s="28"/>
      <c r="M38" s="28"/>
      <c r="N38" s="29"/>
      <c r="O38" s="89"/>
      <c r="Q38" s="17"/>
      <c r="R38" s="17"/>
      <c r="S38" s="17"/>
      <c r="T38" s="17"/>
      <c r="U38" s="17"/>
      <c r="V38" s="17"/>
      <c r="AA38" s="17"/>
      <c r="AB38" s="17"/>
      <c r="AC38" s="17"/>
      <c r="AD38" s="17"/>
    </row>
    <row r="39" spans="2:30" ht="43.5" customHeight="1" thickBot="1" x14ac:dyDescent="0.3">
      <c r="B39" s="25" t="s">
        <v>22</v>
      </c>
      <c r="C39" s="102">
        <f>SUM(Trimestre1:Trimestre4!E30)</f>
        <v>0</v>
      </c>
      <c r="D39" s="102">
        <f>SUM(Trimestre1:Trimestre4!F30)</f>
        <v>0</v>
      </c>
      <c r="E39" s="103" t="e">
        <f>C39/D39*100</f>
        <v>#DIV/0!</v>
      </c>
      <c r="F39" s="98">
        <f>SUM(Trimestre1:Trimestre4!H27)</f>
        <v>0</v>
      </c>
      <c r="G39" s="98">
        <f>SUM(Trimestre1:Trimestre4!I27)</f>
        <v>0</v>
      </c>
      <c r="H39" s="99" t="e">
        <f t="shared" si="1"/>
        <v>#DIV/0!</v>
      </c>
      <c r="I39" s="98">
        <f>SUM(Trimestre1:Trimestre4!K27)</f>
        <v>0</v>
      </c>
      <c r="J39" s="98">
        <f>SUM(Trimestre1:Trimestre4!L27)</f>
        <v>0</v>
      </c>
      <c r="K39" s="99" t="e">
        <f t="shared" si="2"/>
        <v>#DIV/0!</v>
      </c>
      <c r="L39" s="98">
        <f>SUM(Trimestre1:Trimestre4!N27)</f>
        <v>0</v>
      </c>
      <c r="M39" s="98">
        <f>SUM(Trimestre1:Trimestre4!O27)</f>
        <v>0</v>
      </c>
      <c r="N39" s="99" t="e">
        <f t="shared" si="3"/>
        <v>#DIV/0!</v>
      </c>
      <c r="O39" s="89"/>
      <c r="Q39" s="17"/>
      <c r="R39" s="17"/>
      <c r="S39" s="17"/>
      <c r="T39" s="17"/>
      <c r="U39" s="17"/>
      <c r="V39" s="17"/>
      <c r="W39" s="17" t="s">
        <v>193</v>
      </c>
      <c r="X39" s="19" t="e">
        <f>AA36-#REF!</f>
        <v>#REF!</v>
      </c>
      <c r="Y39" s="17"/>
      <c r="Z39" s="17"/>
      <c r="AA39" s="17"/>
      <c r="AB39" s="17"/>
      <c r="AC39" s="17"/>
      <c r="AD39" s="17"/>
    </row>
    <row r="40" spans="2:30" ht="30.75" customHeight="1" thickBot="1" x14ac:dyDescent="0.3">
      <c r="B40" s="25" t="s">
        <v>23</v>
      </c>
      <c r="C40" s="98">
        <f>SUM(Trimestre1:Trimestre4!E30)</f>
        <v>0</v>
      </c>
      <c r="D40" s="98">
        <f>SUM(Trimestre1:Trimestre4!F30)</f>
        <v>0</v>
      </c>
      <c r="E40" s="99" t="e">
        <f t="shared" ref="E40" si="10">C40/D40*100</f>
        <v>#DIV/0!</v>
      </c>
      <c r="F40" s="28">
        <f>SUM(Trimestre1:Trimestre4!H28)</f>
        <v>0</v>
      </c>
      <c r="G40" s="28">
        <f>SUM(Trimestre1:Trimestre4!I28)</f>
        <v>0</v>
      </c>
      <c r="H40" s="29" t="e">
        <f t="shared" si="1"/>
        <v>#DIV/0!</v>
      </c>
      <c r="I40" s="28">
        <f>SUM(Trimestre1:Trimestre4!I28)</f>
        <v>0</v>
      </c>
      <c r="J40" s="28">
        <f>SUM(Trimestre1:Trimestre4!L28)</f>
        <v>0</v>
      </c>
      <c r="K40" s="29" t="e">
        <f t="shared" si="2"/>
        <v>#DIV/0!</v>
      </c>
      <c r="L40" s="28">
        <f>SUM(Trimestre1:Trimestre4!N28)</f>
        <v>0</v>
      </c>
      <c r="M40" s="28">
        <f>SUM(Trimestre1:Trimestre4!M28)</f>
        <v>0</v>
      </c>
      <c r="N40" s="29" t="e">
        <f t="shared" si="3"/>
        <v>#DIV/0!</v>
      </c>
      <c r="O40" s="89"/>
      <c r="Q40" s="17"/>
      <c r="R40" s="17" t="s">
        <v>126</v>
      </c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2:30" ht="30" customHeight="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17"/>
      <c r="R41" s="17"/>
      <c r="S41" s="17"/>
      <c r="T41" s="17"/>
      <c r="U41" s="17"/>
      <c r="V41" s="17"/>
      <c r="W41" s="17"/>
      <c r="X41" s="17"/>
      <c r="Y41" s="17" t="s">
        <v>34</v>
      </c>
      <c r="Z41" s="17" t="s">
        <v>6</v>
      </c>
      <c r="AA41" s="17" t="s">
        <v>33</v>
      </c>
      <c r="AB41" s="17"/>
      <c r="AC41" s="17"/>
      <c r="AD41" s="17"/>
    </row>
    <row r="42" spans="2:30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17"/>
      <c r="R42" s="17"/>
      <c r="S42" s="17"/>
      <c r="T42" s="17"/>
      <c r="U42" s="17"/>
      <c r="V42" s="17"/>
      <c r="W42" s="17"/>
      <c r="X42" s="17" t="s">
        <v>36</v>
      </c>
      <c r="Y42" s="19">
        <f>F30</f>
        <v>0</v>
      </c>
      <c r="Z42" s="19">
        <f>I30</f>
        <v>0</v>
      </c>
      <c r="AA42" s="19">
        <f>L30</f>
        <v>0</v>
      </c>
      <c r="AB42" s="17"/>
      <c r="AC42" s="17"/>
      <c r="AD42" s="17"/>
    </row>
    <row r="43" spans="2:30" x14ac:dyDescent="0.25">
      <c r="B43" s="1"/>
      <c r="Q43" s="17"/>
      <c r="R43" s="17"/>
      <c r="S43" s="17"/>
      <c r="T43" s="17"/>
      <c r="U43" s="17"/>
      <c r="V43" s="17"/>
      <c r="W43" s="17"/>
      <c r="X43" s="17" t="s">
        <v>38</v>
      </c>
      <c r="Y43" s="19">
        <f>G30</f>
        <v>0</v>
      </c>
      <c r="Z43" s="19">
        <f>J30</f>
        <v>0</v>
      </c>
      <c r="AA43" s="19">
        <f>M30</f>
        <v>0</v>
      </c>
      <c r="AB43" s="17"/>
      <c r="AC43" s="17"/>
      <c r="AD43" s="17"/>
    </row>
    <row r="44" spans="2:30" x14ac:dyDescent="0.25"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2:30" x14ac:dyDescent="0.25"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2:30" x14ac:dyDescent="0.25">
      <c r="O46" s="9">
        <v>2019</v>
      </c>
      <c r="Q46" s="17"/>
      <c r="R46" s="17"/>
      <c r="S46" s="17"/>
      <c r="T46" s="17"/>
      <c r="U46" s="17"/>
      <c r="V46" s="17"/>
      <c r="W46" s="17"/>
      <c r="X46" s="17" t="s">
        <v>34</v>
      </c>
      <c r="Y46" s="17" t="s">
        <v>6</v>
      </c>
      <c r="Z46" s="17" t="s">
        <v>33</v>
      </c>
      <c r="AA46" s="17"/>
      <c r="AB46" s="17"/>
      <c r="AC46" s="17"/>
      <c r="AD46" s="17"/>
    </row>
    <row r="47" spans="2:30" x14ac:dyDescent="0.25">
      <c r="O47" s="9" t="s">
        <v>62</v>
      </c>
      <c r="T47" s="17"/>
      <c r="U47" s="17"/>
      <c r="V47" s="17"/>
      <c r="W47" s="17" t="s">
        <v>36</v>
      </c>
      <c r="X47" s="19">
        <f>F30</f>
        <v>0</v>
      </c>
      <c r="Y47" s="19">
        <f>I30</f>
        <v>0</v>
      </c>
      <c r="Z47" s="19">
        <f>L30</f>
        <v>0</v>
      </c>
      <c r="AA47" s="17" t="s">
        <v>44</v>
      </c>
      <c r="AB47" s="17"/>
      <c r="AC47" s="17"/>
      <c r="AD47" s="17"/>
    </row>
    <row r="48" spans="2:30" x14ac:dyDescent="0.25">
      <c r="O48" s="9" t="s">
        <v>63</v>
      </c>
      <c r="T48" s="17"/>
      <c r="U48" s="17"/>
      <c r="V48" s="17"/>
      <c r="W48" s="17" t="s">
        <v>37</v>
      </c>
      <c r="X48" s="19">
        <f>X49-X47</f>
        <v>0</v>
      </c>
      <c r="Y48" s="19">
        <f t="shared" ref="Y48:Z48" si="11">Y49-Y47</f>
        <v>0</v>
      </c>
      <c r="Z48" s="19">
        <f t="shared" si="11"/>
        <v>0</v>
      </c>
      <c r="AA48" s="17"/>
      <c r="AB48" s="17"/>
      <c r="AC48" s="17"/>
      <c r="AD48" s="17"/>
    </row>
    <row r="49" spans="15:30" x14ac:dyDescent="0.25">
      <c r="Q49" s="17"/>
      <c r="R49" s="17"/>
      <c r="S49" s="17"/>
      <c r="T49" s="17"/>
      <c r="U49" s="17"/>
      <c r="V49" s="17"/>
      <c r="W49" s="17" t="s">
        <v>187</v>
      </c>
      <c r="X49" s="19">
        <f>G30</f>
        <v>0</v>
      </c>
      <c r="Y49" s="19">
        <f>J30</f>
        <v>0</v>
      </c>
      <c r="Z49" s="19">
        <f>M30</f>
        <v>0</v>
      </c>
      <c r="AA49" s="17"/>
      <c r="AB49" s="17"/>
      <c r="AC49" s="17"/>
      <c r="AD49" s="17"/>
    </row>
    <row r="50" spans="15:30" x14ac:dyDescent="0.25">
      <c r="O50" s="9">
        <v>2020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5:30" x14ac:dyDescent="0.25">
      <c r="O51" s="9" t="s">
        <v>62</v>
      </c>
      <c r="Q51" s="17"/>
      <c r="R51" s="17"/>
      <c r="S51" s="17"/>
      <c r="T51" s="17"/>
      <c r="U51" s="17"/>
      <c r="V51" s="17"/>
      <c r="W51" s="17"/>
      <c r="X51" s="17"/>
      <c r="Y51" s="17" t="s">
        <v>39</v>
      </c>
      <c r="Z51" s="17" t="s">
        <v>40</v>
      </c>
      <c r="AA51" s="17" t="s">
        <v>184</v>
      </c>
      <c r="AB51" s="17" t="s">
        <v>185</v>
      </c>
      <c r="AC51" s="17" t="s">
        <v>216</v>
      </c>
      <c r="AD51" s="8" t="s">
        <v>250</v>
      </c>
    </row>
    <row r="52" spans="15:30" x14ac:dyDescent="0.25">
      <c r="O52" s="9" t="s">
        <v>63</v>
      </c>
      <c r="Q52" s="17"/>
      <c r="R52" s="17"/>
      <c r="S52" s="17"/>
      <c r="T52" s="17"/>
      <c r="U52" s="17"/>
      <c r="V52" s="17"/>
      <c r="W52" s="17"/>
      <c r="X52" s="17" t="s">
        <v>41</v>
      </c>
      <c r="Y52" s="19">
        <f>C33</f>
        <v>0</v>
      </c>
      <c r="Z52" s="19">
        <f>$C$34</f>
        <v>0</v>
      </c>
      <c r="AA52" s="19">
        <f>$C$35</f>
        <v>0</v>
      </c>
      <c r="AB52" s="19">
        <f>$C$36</f>
        <v>0</v>
      </c>
      <c r="AC52" s="19">
        <f>$C$37</f>
        <v>0</v>
      </c>
      <c r="AD52" s="19">
        <f>$C$38</f>
        <v>0</v>
      </c>
    </row>
    <row r="53" spans="15:30" x14ac:dyDescent="0.25">
      <c r="Q53" s="17"/>
      <c r="R53" s="17"/>
      <c r="S53" s="17"/>
      <c r="T53" s="17"/>
      <c r="U53" s="17"/>
      <c r="V53" s="17"/>
      <c r="W53" s="17"/>
      <c r="X53" s="17" t="s">
        <v>42</v>
      </c>
      <c r="Y53" s="19">
        <f>$Y$54-$Y$52</f>
        <v>0</v>
      </c>
      <c r="Z53" s="19">
        <f t="shared" ref="Z53:AC53" si="12">Z54-Z52</f>
        <v>0</v>
      </c>
      <c r="AA53" s="19">
        <f t="shared" si="12"/>
        <v>0</v>
      </c>
      <c r="AB53" s="19">
        <f t="shared" si="12"/>
        <v>0</v>
      </c>
      <c r="AC53" s="19">
        <f t="shared" si="12"/>
        <v>0</v>
      </c>
      <c r="AD53" s="19">
        <f t="shared" ref="AD53" si="13">AD54-AD52</f>
        <v>0</v>
      </c>
    </row>
    <row r="54" spans="15:30" x14ac:dyDescent="0.25">
      <c r="O54" s="9">
        <v>2021</v>
      </c>
      <c r="Q54" s="17"/>
      <c r="R54" s="17"/>
      <c r="S54" s="17"/>
      <c r="T54" s="17"/>
      <c r="U54" s="17"/>
      <c r="V54" s="17"/>
      <c r="W54" s="17"/>
      <c r="X54" s="17" t="s">
        <v>43</v>
      </c>
      <c r="Y54" s="19">
        <f>$D$33</f>
        <v>0</v>
      </c>
      <c r="Z54" s="19">
        <f>$D$34</f>
        <v>0</v>
      </c>
      <c r="AA54" s="19">
        <f>$D$35</f>
        <v>0</v>
      </c>
      <c r="AB54" s="19">
        <f>$D$36</f>
        <v>0</v>
      </c>
      <c r="AC54" s="19">
        <f>$D$37</f>
        <v>0</v>
      </c>
      <c r="AD54" s="19">
        <f>$D$38</f>
        <v>0</v>
      </c>
    </row>
    <row r="55" spans="15:30" x14ac:dyDescent="0.25">
      <c r="O55" s="9" t="s">
        <v>62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5:30" x14ac:dyDescent="0.25">
      <c r="O56" s="9" t="s">
        <v>63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5:30" x14ac:dyDescent="0.25"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5:30" x14ac:dyDescent="0.25"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5:30" x14ac:dyDescent="0.25"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5:30" x14ac:dyDescent="0.25"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5:30" x14ac:dyDescent="0.25"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5:30" x14ac:dyDescent="0.25"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5:30" x14ac:dyDescent="0.25"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5:30" x14ac:dyDescent="0.25"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7:30" x14ac:dyDescent="0.25"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7:30" x14ac:dyDescent="0.25"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7:30" x14ac:dyDescent="0.25">
      <c r="Q67" s="17"/>
      <c r="R67" s="17"/>
      <c r="S67" s="17"/>
      <c r="T67" s="17"/>
      <c r="U67" s="17"/>
      <c r="V67" s="17"/>
      <c r="W67" s="17"/>
      <c r="X67" s="17"/>
      <c r="Y67" s="19"/>
      <c r="Z67" s="19"/>
      <c r="AA67" s="17"/>
      <c r="AB67" s="17"/>
      <c r="AC67" s="17"/>
      <c r="AD67" s="17"/>
    </row>
    <row r="68" spans="17:30" x14ac:dyDescent="0.25">
      <c r="Y68" s="11"/>
      <c r="Z68" s="11"/>
    </row>
    <row r="69" spans="17:30" x14ac:dyDescent="0.25">
      <c r="Y69" s="11"/>
      <c r="Z69" s="11"/>
      <c r="AA69" s="11"/>
    </row>
    <row r="70" spans="17:30" x14ac:dyDescent="0.25">
      <c r="Y70" s="11"/>
      <c r="Z70" s="11"/>
      <c r="AA70" s="11"/>
    </row>
    <row r="71" spans="17:30" x14ac:dyDescent="0.25">
      <c r="Y71" s="11"/>
      <c r="Z71" s="11"/>
    </row>
  </sheetData>
  <sheetProtection algorithmName="SHA-512" hashValue="wAZri4ujFj8WBV5KVyDaw/f7ECLz9s4BA3Hhuofr8tyb5LcExJjQFpc1rrb6afA16kYZswTPnGzKd4YScXVzTQ==" saltValue="ruvF/ISt+gJCbsgcc/M5PQ==" spinCount="100000" sheet="1" objects="1" scenarios="1"/>
  <mergeCells count="7">
    <mergeCell ref="C4:N4"/>
    <mergeCell ref="C5:N5"/>
    <mergeCell ref="C6:N6"/>
    <mergeCell ref="C7:E7"/>
    <mergeCell ref="F7:H7"/>
    <mergeCell ref="I7:K7"/>
    <mergeCell ref="L7:N7"/>
  </mergeCells>
  <phoneticPr fontId="14" type="noConversion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K93" sqref="K9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CA2B-960B-4015-B82B-1CF0DA063822}">
  <dimension ref="A1:H72"/>
  <sheetViews>
    <sheetView workbookViewId="0">
      <selection activeCell="L30" sqref="L30"/>
    </sheetView>
  </sheetViews>
  <sheetFormatPr baseColWidth="10" defaultRowHeight="15" x14ac:dyDescent="0.25"/>
  <cols>
    <col min="3" max="3" width="19" customWidth="1"/>
    <col min="4" max="4" width="23.28515625" customWidth="1"/>
    <col min="5" max="6" width="17.5703125" customWidth="1"/>
    <col min="7" max="7" width="16" customWidth="1"/>
    <col min="8" max="8" width="15" customWidth="1"/>
  </cols>
  <sheetData>
    <row r="1" spans="1:8" ht="15.75" thickBot="1" x14ac:dyDescent="0.3"/>
    <row r="2" spans="1:8" x14ac:dyDescent="0.25">
      <c r="A2" s="108" t="s">
        <v>272</v>
      </c>
      <c r="B2" s="175" t="s">
        <v>251</v>
      </c>
      <c r="C2" s="106" t="s">
        <v>253</v>
      </c>
      <c r="D2" s="106" t="s">
        <v>256</v>
      </c>
      <c r="E2" s="106" t="s">
        <v>252</v>
      </c>
      <c r="F2" s="106" t="s">
        <v>257</v>
      </c>
      <c r="G2" s="106" t="s">
        <v>254</v>
      </c>
      <c r="H2" s="107" t="s">
        <v>255</v>
      </c>
    </row>
    <row r="3" spans="1:8" x14ac:dyDescent="0.25">
      <c r="A3" s="108">
        <v>1</v>
      </c>
      <c r="B3" s="176"/>
      <c r="C3" s="108"/>
      <c r="D3" s="108"/>
      <c r="E3" s="108"/>
      <c r="F3" s="108"/>
      <c r="G3" s="108"/>
      <c r="H3" s="108"/>
    </row>
    <row r="4" spans="1:8" x14ac:dyDescent="0.25">
      <c r="A4" s="108">
        <v>2</v>
      </c>
      <c r="B4" s="176"/>
      <c r="C4" s="108"/>
      <c r="D4" s="108"/>
      <c r="E4" s="108"/>
      <c r="F4" s="108"/>
      <c r="G4" s="108"/>
      <c r="H4" s="108"/>
    </row>
    <row r="5" spans="1:8" x14ac:dyDescent="0.25">
      <c r="A5" s="108">
        <v>3</v>
      </c>
      <c r="B5" s="176"/>
      <c r="C5" s="108"/>
      <c r="D5" s="108"/>
      <c r="E5" s="108"/>
      <c r="F5" s="108"/>
      <c r="G5" s="108"/>
      <c r="H5" s="108"/>
    </row>
    <row r="6" spans="1:8" x14ac:dyDescent="0.25">
      <c r="A6" s="108">
        <v>4</v>
      </c>
      <c r="B6" s="176"/>
      <c r="C6" s="108"/>
      <c r="D6" s="108"/>
      <c r="E6" s="108"/>
      <c r="F6" s="108"/>
      <c r="G6" s="108"/>
      <c r="H6" s="108"/>
    </row>
    <row r="7" spans="1:8" x14ac:dyDescent="0.25">
      <c r="A7" s="108">
        <v>5</v>
      </c>
      <c r="B7" s="176"/>
      <c r="C7" s="108"/>
      <c r="D7" s="108"/>
      <c r="E7" s="108"/>
      <c r="F7" s="108"/>
      <c r="G7" s="108"/>
      <c r="H7" s="108"/>
    </row>
    <row r="8" spans="1:8" x14ac:dyDescent="0.25">
      <c r="A8" s="108">
        <v>6</v>
      </c>
      <c r="B8" s="176"/>
      <c r="C8" s="108"/>
      <c r="D8" s="108"/>
      <c r="E8" s="108"/>
      <c r="F8" s="108"/>
      <c r="G8" s="108"/>
      <c r="H8" s="108"/>
    </row>
    <row r="9" spans="1:8" x14ac:dyDescent="0.25">
      <c r="A9" s="108">
        <v>7</v>
      </c>
      <c r="B9" s="176"/>
      <c r="C9" s="108"/>
      <c r="D9" s="108"/>
      <c r="E9" s="108"/>
      <c r="F9" s="108"/>
      <c r="G9" s="108"/>
      <c r="H9" s="108"/>
    </row>
    <row r="10" spans="1:8" x14ac:dyDescent="0.25">
      <c r="A10" s="108">
        <v>8</v>
      </c>
      <c r="B10" s="176"/>
      <c r="C10" s="108"/>
      <c r="D10" s="108"/>
      <c r="E10" s="108"/>
      <c r="F10" s="108"/>
      <c r="G10" s="108"/>
      <c r="H10" s="108"/>
    </row>
    <row r="11" spans="1:8" x14ac:dyDescent="0.25">
      <c r="A11" s="108">
        <v>9</v>
      </c>
      <c r="B11" s="176"/>
      <c r="C11" s="108"/>
      <c r="D11" s="108"/>
      <c r="E11" s="108"/>
      <c r="F11" s="108"/>
      <c r="G11" s="108"/>
      <c r="H11" s="108"/>
    </row>
    <row r="12" spans="1:8" x14ac:dyDescent="0.25">
      <c r="A12" s="108">
        <v>10</v>
      </c>
      <c r="B12" s="176"/>
      <c r="C12" s="108"/>
      <c r="D12" s="108"/>
      <c r="E12" s="108"/>
      <c r="F12" s="108"/>
      <c r="G12" s="108"/>
      <c r="H12" s="108"/>
    </row>
    <row r="13" spans="1:8" x14ac:dyDescent="0.25">
      <c r="A13" s="108">
        <v>11</v>
      </c>
      <c r="B13" s="176"/>
      <c r="C13" s="108"/>
      <c r="D13" s="108"/>
      <c r="E13" s="108"/>
      <c r="F13" s="108"/>
      <c r="G13" s="108"/>
      <c r="H13" s="108"/>
    </row>
    <row r="14" spans="1:8" x14ac:dyDescent="0.25">
      <c r="A14" s="108">
        <v>12</v>
      </c>
      <c r="B14" s="176"/>
      <c r="C14" s="108"/>
      <c r="D14" s="108"/>
      <c r="E14" s="108"/>
      <c r="F14" s="108"/>
      <c r="G14" s="108"/>
      <c r="H14" s="108"/>
    </row>
    <row r="15" spans="1:8" x14ac:dyDescent="0.25">
      <c r="A15" s="108">
        <v>13</v>
      </c>
      <c r="B15" s="176"/>
      <c r="C15" s="108"/>
      <c r="D15" s="108"/>
      <c r="E15" s="108"/>
      <c r="F15" s="108"/>
      <c r="G15" s="108"/>
      <c r="H15" s="108"/>
    </row>
    <row r="16" spans="1:8" x14ac:dyDescent="0.25">
      <c r="A16" s="108">
        <v>14</v>
      </c>
      <c r="B16" s="176"/>
      <c r="C16" s="108"/>
      <c r="D16" s="108"/>
      <c r="E16" s="108"/>
      <c r="F16" s="108"/>
      <c r="G16" s="108"/>
      <c r="H16" s="108"/>
    </row>
    <row r="17" spans="1:8" x14ac:dyDescent="0.25">
      <c r="A17" s="108">
        <v>15</v>
      </c>
      <c r="B17" s="176"/>
      <c r="C17" s="108"/>
      <c r="D17" s="108"/>
      <c r="E17" s="108"/>
      <c r="F17" s="108"/>
      <c r="G17" s="108"/>
      <c r="H17" s="108"/>
    </row>
    <row r="18" spans="1:8" x14ac:dyDescent="0.25">
      <c r="A18" s="108">
        <v>16</v>
      </c>
      <c r="B18" s="176"/>
      <c r="C18" s="108"/>
      <c r="D18" s="108"/>
      <c r="E18" s="108"/>
      <c r="F18" s="108"/>
      <c r="G18" s="108"/>
      <c r="H18" s="108"/>
    </row>
    <row r="19" spans="1:8" x14ac:dyDescent="0.25">
      <c r="A19" s="108">
        <v>17</v>
      </c>
      <c r="B19" s="176"/>
      <c r="C19" s="108"/>
      <c r="D19" s="108"/>
      <c r="E19" s="108"/>
      <c r="F19" s="108"/>
      <c r="G19" s="108"/>
      <c r="H19" s="108"/>
    </row>
    <row r="20" spans="1:8" x14ac:dyDescent="0.25">
      <c r="A20" s="108">
        <v>18</v>
      </c>
      <c r="B20" s="176"/>
      <c r="C20" s="108"/>
      <c r="D20" s="108"/>
      <c r="E20" s="108"/>
      <c r="F20" s="108"/>
      <c r="G20" s="108"/>
      <c r="H20" s="108"/>
    </row>
    <row r="21" spans="1:8" x14ac:dyDescent="0.25">
      <c r="A21" s="108">
        <v>19</v>
      </c>
      <c r="B21" s="176"/>
      <c r="C21" s="108"/>
      <c r="D21" s="108"/>
      <c r="E21" s="108"/>
      <c r="F21" s="108"/>
      <c r="G21" s="108"/>
      <c r="H21" s="108"/>
    </row>
    <row r="22" spans="1:8" x14ac:dyDescent="0.25">
      <c r="A22" s="108">
        <v>20</v>
      </c>
      <c r="B22" s="176"/>
      <c r="C22" s="108"/>
      <c r="D22" s="108"/>
      <c r="E22" s="108"/>
      <c r="F22" s="108"/>
      <c r="G22" s="108"/>
      <c r="H22" s="108"/>
    </row>
    <row r="23" spans="1:8" x14ac:dyDescent="0.25">
      <c r="A23" s="108">
        <v>21</v>
      </c>
      <c r="B23" s="176"/>
      <c r="C23" s="108"/>
      <c r="D23" s="108"/>
      <c r="E23" s="108"/>
      <c r="F23" s="108"/>
      <c r="G23" s="108"/>
      <c r="H23" s="108"/>
    </row>
    <row r="24" spans="1:8" x14ac:dyDescent="0.25">
      <c r="A24" s="108">
        <v>22</v>
      </c>
      <c r="B24" s="176"/>
      <c r="C24" s="108"/>
      <c r="D24" s="108"/>
      <c r="E24" s="108"/>
      <c r="F24" s="108"/>
      <c r="G24" s="108"/>
      <c r="H24" s="108"/>
    </row>
    <row r="25" spans="1:8" x14ac:dyDescent="0.25">
      <c r="A25" s="108">
        <v>23</v>
      </c>
      <c r="B25" s="176"/>
      <c r="C25" s="108"/>
      <c r="D25" s="108"/>
      <c r="E25" s="108"/>
      <c r="F25" s="108"/>
      <c r="G25" s="108"/>
      <c r="H25" s="108"/>
    </row>
    <row r="26" spans="1:8" x14ac:dyDescent="0.25">
      <c r="A26" s="108">
        <v>24</v>
      </c>
      <c r="B26" s="176"/>
      <c r="C26" s="108"/>
      <c r="D26" s="108"/>
      <c r="E26" s="108"/>
      <c r="F26" s="108"/>
      <c r="G26" s="108"/>
      <c r="H26" s="108"/>
    </row>
    <row r="27" spans="1:8" x14ac:dyDescent="0.25">
      <c r="A27" s="108">
        <v>25</v>
      </c>
      <c r="B27" s="176"/>
      <c r="C27" s="108"/>
      <c r="D27" s="108"/>
      <c r="E27" s="108"/>
      <c r="F27" s="108"/>
      <c r="G27" s="108"/>
      <c r="H27" s="108"/>
    </row>
    <row r="28" spans="1:8" x14ac:dyDescent="0.25">
      <c r="A28" s="108">
        <v>26</v>
      </c>
      <c r="B28" s="176"/>
      <c r="C28" s="108"/>
      <c r="D28" s="108"/>
      <c r="E28" s="108"/>
      <c r="F28" s="108"/>
      <c r="G28" s="108"/>
      <c r="H28" s="108"/>
    </row>
    <row r="29" spans="1:8" x14ac:dyDescent="0.25">
      <c r="A29" s="108">
        <v>27</v>
      </c>
      <c r="B29" s="176"/>
      <c r="C29" s="108"/>
      <c r="D29" s="108"/>
      <c r="E29" s="108"/>
      <c r="F29" s="108"/>
      <c r="G29" s="108"/>
      <c r="H29" s="108"/>
    </row>
    <row r="30" spans="1:8" x14ac:dyDescent="0.25">
      <c r="A30" s="108">
        <v>28</v>
      </c>
      <c r="B30" s="176"/>
      <c r="C30" s="108"/>
      <c r="D30" s="108"/>
      <c r="E30" s="108"/>
      <c r="F30" s="108"/>
      <c r="G30" s="108"/>
      <c r="H30" s="108"/>
    </row>
    <row r="31" spans="1:8" x14ac:dyDescent="0.25">
      <c r="A31" s="108">
        <v>29</v>
      </c>
      <c r="B31" s="176"/>
      <c r="C31" s="108"/>
      <c r="D31" s="108"/>
      <c r="E31" s="108"/>
      <c r="F31" s="108"/>
      <c r="G31" s="108"/>
      <c r="H31" s="108"/>
    </row>
    <row r="32" spans="1:8" x14ac:dyDescent="0.25">
      <c r="A32" s="108">
        <v>30</v>
      </c>
      <c r="B32" s="176"/>
      <c r="C32" s="108"/>
      <c r="D32" s="108"/>
      <c r="E32" s="108"/>
      <c r="F32" s="108"/>
      <c r="G32" s="108"/>
      <c r="H32" s="108"/>
    </row>
    <row r="33" spans="1:8" x14ac:dyDescent="0.25">
      <c r="A33" s="108">
        <v>31</v>
      </c>
      <c r="B33" s="176"/>
      <c r="C33" s="108"/>
      <c r="D33" s="108"/>
      <c r="E33" s="108"/>
      <c r="F33" s="108"/>
      <c r="G33" s="108"/>
      <c r="H33" s="108"/>
    </row>
    <row r="34" spans="1:8" x14ac:dyDescent="0.25">
      <c r="A34" s="108">
        <v>32</v>
      </c>
      <c r="B34" s="176"/>
      <c r="C34" s="108"/>
      <c r="D34" s="108"/>
      <c r="E34" s="108"/>
      <c r="F34" s="108"/>
      <c r="G34" s="108"/>
      <c r="H34" s="108"/>
    </row>
    <row r="35" spans="1:8" x14ac:dyDescent="0.25">
      <c r="A35" s="108">
        <v>33</v>
      </c>
      <c r="B35" s="176"/>
      <c r="C35" s="108"/>
      <c r="D35" s="108"/>
      <c r="E35" s="108"/>
      <c r="F35" s="108"/>
      <c r="G35" s="108"/>
      <c r="H35" s="108"/>
    </row>
    <row r="36" spans="1:8" x14ac:dyDescent="0.25">
      <c r="A36" s="108">
        <v>34</v>
      </c>
      <c r="B36" s="176"/>
      <c r="C36" s="108"/>
      <c r="D36" s="108"/>
      <c r="E36" s="108"/>
      <c r="F36" s="108"/>
      <c r="G36" s="108"/>
      <c r="H36" s="108"/>
    </row>
    <row r="37" spans="1:8" x14ac:dyDescent="0.25">
      <c r="A37" s="108">
        <v>35</v>
      </c>
      <c r="B37" s="176"/>
      <c r="C37" s="108"/>
      <c r="D37" s="108"/>
      <c r="E37" s="108"/>
      <c r="F37" s="108"/>
      <c r="G37" s="108"/>
      <c r="H37" s="108"/>
    </row>
    <row r="38" spans="1:8" x14ac:dyDescent="0.25">
      <c r="A38" s="108">
        <v>36</v>
      </c>
      <c r="B38" s="176"/>
      <c r="C38" s="108"/>
      <c r="D38" s="108"/>
      <c r="E38" s="108"/>
      <c r="F38" s="108"/>
      <c r="G38" s="108"/>
      <c r="H38" s="108"/>
    </row>
    <row r="39" spans="1:8" x14ac:dyDescent="0.25">
      <c r="A39" s="108">
        <v>37</v>
      </c>
      <c r="B39" s="176"/>
      <c r="C39" s="108"/>
      <c r="D39" s="108"/>
      <c r="E39" s="108"/>
      <c r="F39" s="108"/>
      <c r="G39" s="108"/>
      <c r="H39" s="108"/>
    </row>
    <row r="40" spans="1:8" x14ac:dyDescent="0.25">
      <c r="A40" s="108">
        <v>38</v>
      </c>
      <c r="B40" s="176"/>
      <c r="C40" s="108"/>
      <c r="D40" s="108"/>
      <c r="E40" s="108"/>
      <c r="F40" s="108"/>
      <c r="G40" s="108"/>
      <c r="H40" s="108"/>
    </row>
    <row r="41" spans="1:8" x14ac:dyDescent="0.25">
      <c r="A41" s="108">
        <v>39</v>
      </c>
      <c r="B41" s="176"/>
      <c r="C41" s="108"/>
      <c r="D41" s="108"/>
      <c r="E41" s="108"/>
      <c r="F41" s="108"/>
      <c r="G41" s="108"/>
      <c r="H41" s="108"/>
    </row>
    <row r="42" spans="1:8" x14ac:dyDescent="0.25">
      <c r="A42" s="108">
        <v>40</v>
      </c>
      <c r="B42" s="176"/>
      <c r="C42" s="108"/>
      <c r="D42" s="108"/>
      <c r="E42" s="108"/>
      <c r="F42" s="108"/>
      <c r="G42" s="108"/>
      <c r="H42" s="108"/>
    </row>
    <row r="43" spans="1:8" x14ac:dyDescent="0.25">
      <c r="A43" s="108">
        <v>41</v>
      </c>
      <c r="B43" s="176"/>
      <c r="C43" s="108"/>
      <c r="D43" s="108"/>
      <c r="E43" s="108"/>
      <c r="F43" s="108"/>
      <c r="G43" s="108"/>
      <c r="H43" s="108"/>
    </row>
    <row r="44" spans="1:8" x14ac:dyDescent="0.25">
      <c r="A44" s="108">
        <v>42</v>
      </c>
      <c r="B44" s="176"/>
      <c r="C44" s="108"/>
      <c r="D44" s="108"/>
      <c r="E44" s="108"/>
      <c r="F44" s="108"/>
      <c r="G44" s="108"/>
      <c r="H44" s="108"/>
    </row>
    <row r="45" spans="1:8" x14ac:dyDescent="0.25">
      <c r="A45" s="108">
        <v>43</v>
      </c>
      <c r="B45" s="176"/>
      <c r="C45" s="108"/>
      <c r="D45" s="108"/>
      <c r="E45" s="108"/>
      <c r="F45" s="108"/>
      <c r="G45" s="108"/>
      <c r="H45" s="108"/>
    </row>
    <row r="46" spans="1:8" x14ac:dyDescent="0.25">
      <c r="A46" s="108">
        <v>44</v>
      </c>
      <c r="B46" s="176"/>
      <c r="C46" s="108"/>
      <c r="D46" s="108"/>
      <c r="E46" s="108"/>
      <c r="F46" s="108"/>
      <c r="G46" s="108"/>
      <c r="H46" s="108"/>
    </row>
    <row r="47" spans="1:8" x14ac:dyDescent="0.25">
      <c r="A47" s="108">
        <v>45</v>
      </c>
      <c r="B47" s="176"/>
      <c r="C47" s="108"/>
      <c r="D47" s="108"/>
      <c r="E47" s="108"/>
      <c r="F47" s="108"/>
      <c r="G47" s="108"/>
      <c r="H47" s="108"/>
    </row>
    <row r="48" spans="1:8" x14ac:dyDescent="0.25">
      <c r="A48" s="108">
        <v>46</v>
      </c>
      <c r="B48" s="176"/>
      <c r="C48" s="108"/>
      <c r="D48" s="108"/>
      <c r="E48" s="108"/>
      <c r="F48" s="108"/>
      <c r="G48" s="108"/>
      <c r="H48" s="108"/>
    </row>
    <row r="49" spans="1:8" x14ac:dyDescent="0.25">
      <c r="A49" s="108">
        <v>47</v>
      </c>
      <c r="B49" s="176"/>
      <c r="C49" s="108"/>
      <c r="D49" s="108"/>
      <c r="E49" s="108"/>
      <c r="F49" s="108"/>
      <c r="G49" s="108"/>
      <c r="H49" s="108"/>
    </row>
    <row r="50" spans="1:8" x14ac:dyDescent="0.25">
      <c r="A50" s="108">
        <v>48</v>
      </c>
      <c r="B50" s="176"/>
      <c r="C50" s="108"/>
      <c r="D50" s="108"/>
      <c r="E50" s="108"/>
      <c r="F50" s="108"/>
      <c r="G50" s="108"/>
      <c r="H50" s="108"/>
    </row>
    <row r="51" spans="1:8" x14ac:dyDescent="0.25">
      <c r="A51" s="108">
        <v>49</v>
      </c>
      <c r="B51" s="176"/>
      <c r="C51" s="108"/>
      <c r="D51" s="108"/>
      <c r="E51" s="108"/>
      <c r="F51" s="108"/>
      <c r="G51" s="108"/>
      <c r="H51" s="108"/>
    </row>
    <row r="52" spans="1:8" x14ac:dyDescent="0.25">
      <c r="A52" s="108">
        <v>50</v>
      </c>
      <c r="B52" s="176"/>
      <c r="C52" s="108"/>
      <c r="D52" s="108"/>
      <c r="E52" s="108"/>
      <c r="F52" s="108"/>
      <c r="G52" s="108"/>
      <c r="H52" s="108"/>
    </row>
    <row r="53" spans="1:8" x14ac:dyDescent="0.25">
      <c r="A53" s="108">
        <v>51</v>
      </c>
      <c r="B53" s="176"/>
      <c r="C53" s="108"/>
      <c r="D53" s="108"/>
      <c r="E53" s="108"/>
      <c r="F53" s="108"/>
      <c r="G53" s="108"/>
      <c r="H53" s="108"/>
    </row>
    <row r="54" spans="1:8" x14ac:dyDescent="0.25">
      <c r="A54" s="108">
        <v>52</v>
      </c>
      <c r="B54" s="176"/>
      <c r="C54" s="108"/>
      <c r="D54" s="108"/>
      <c r="E54" s="108"/>
      <c r="F54" s="108"/>
      <c r="G54" s="108"/>
      <c r="H54" s="108"/>
    </row>
    <row r="55" spans="1:8" x14ac:dyDescent="0.25">
      <c r="A55" s="108">
        <v>53</v>
      </c>
      <c r="B55" s="176"/>
      <c r="C55" s="108"/>
      <c r="D55" s="108"/>
      <c r="E55" s="108"/>
      <c r="F55" s="108"/>
      <c r="G55" s="108"/>
      <c r="H55" s="108"/>
    </row>
    <row r="56" spans="1:8" x14ac:dyDescent="0.25">
      <c r="A56" s="108">
        <v>54</v>
      </c>
      <c r="B56" s="176"/>
      <c r="C56" s="108"/>
      <c r="D56" s="108"/>
      <c r="E56" s="108"/>
      <c r="F56" s="108"/>
      <c r="G56" s="108"/>
      <c r="H56" s="108"/>
    </row>
    <row r="57" spans="1:8" x14ac:dyDescent="0.25">
      <c r="A57" s="108">
        <v>55</v>
      </c>
      <c r="B57" s="176"/>
      <c r="C57" s="108"/>
      <c r="D57" s="108"/>
      <c r="E57" s="108"/>
      <c r="F57" s="108"/>
      <c r="G57" s="108"/>
      <c r="H57" s="108"/>
    </row>
    <row r="58" spans="1:8" x14ac:dyDescent="0.25">
      <c r="A58" s="108">
        <v>56</v>
      </c>
      <c r="B58" s="176"/>
      <c r="C58" s="108"/>
      <c r="D58" s="108"/>
      <c r="E58" s="108"/>
      <c r="F58" s="108"/>
      <c r="G58" s="108"/>
      <c r="H58" s="108"/>
    </row>
    <row r="59" spans="1:8" x14ac:dyDescent="0.25">
      <c r="A59" s="108">
        <v>57</v>
      </c>
      <c r="B59" s="176"/>
      <c r="C59" s="108"/>
      <c r="D59" s="108"/>
      <c r="E59" s="108"/>
      <c r="F59" s="108"/>
      <c r="G59" s="108"/>
      <c r="H59" s="108"/>
    </row>
    <row r="60" spans="1:8" x14ac:dyDescent="0.25">
      <c r="A60" s="108">
        <v>58</v>
      </c>
      <c r="B60" s="176"/>
      <c r="C60" s="108"/>
      <c r="D60" s="108"/>
      <c r="E60" s="108"/>
      <c r="F60" s="108"/>
      <c r="G60" s="108"/>
      <c r="H60" s="108"/>
    </row>
    <row r="61" spans="1:8" x14ac:dyDescent="0.25">
      <c r="A61" s="108">
        <v>59</v>
      </c>
      <c r="B61" s="176"/>
      <c r="C61" s="108"/>
      <c r="D61" s="108"/>
      <c r="E61" s="108"/>
      <c r="F61" s="108"/>
      <c r="G61" s="108"/>
      <c r="H61" s="108"/>
    </row>
    <row r="62" spans="1:8" x14ac:dyDescent="0.25">
      <c r="A62" s="108">
        <v>60</v>
      </c>
      <c r="B62" s="176"/>
      <c r="C62" s="108"/>
      <c r="D62" s="108"/>
      <c r="E62" s="108"/>
      <c r="F62" s="108"/>
      <c r="G62" s="108"/>
      <c r="H62" s="108"/>
    </row>
    <row r="63" spans="1:8" x14ac:dyDescent="0.25">
      <c r="A63" s="108">
        <v>61</v>
      </c>
      <c r="B63" s="176"/>
      <c r="C63" s="108"/>
      <c r="D63" s="108"/>
      <c r="E63" s="108"/>
      <c r="F63" s="108"/>
      <c r="G63" s="108"/>
      <c r="H63" s="108"/>
    </row>
    <row r="64" spans="1:8" x14ac:dyDescent="0.25">
      <c r="A64" s="108">
        <v>62</v>
      </c>
      <c r="B64" s="176"/>
      <c r="C64" s="108"/>
      <c r="D64" s="108"/>
      <c r="E64" s="108"/>
      <c r="F64" s="108"/>
      <c r="G64" s="108"/>
      <c r="H64" s="108"/>
    </row>
    <row r="65" spans="1:8" x14ac:dyDescent="0.25">
      <c r="A65" s="108">
        <v>63</v>
      </c>
      <c r="B65" s="176"/>
      <c r="C65" s="108"/>
      <c r="D65" s="108"/>
      <c r="E65" s="108"/>
      <c r="F65" s="108"/>
      <c r="G65" s="108"/>
      <c r="H65" s="108"/>
    </row>
    <row r="66" spans="1:8" x14ac:dyDescent="0.25">
      <c r="A66" s="108">
        <v>64</v>
      </c>
      <c r="B66" s="176"/>
      <c r="C66" s="108"/>
      <c r="D66" s="108"/>
      <c r="E66" s="108"/>
      <c r="F66" s="108"/>
      <c r="G66" s="108"/>
      <c r="H66" s="108"/>
    </row>
    <row r="67" spans="1:8" x14ac:dyDescent="0.25">
      <c r="A67" s="108">
        <v>65</v>
      </c>
      <c r="B67" s="176"/>
      <c r="C67" s="108"/>
      <c r="D67" s="108"/>
      <c r="E67" s="108"/>
      <c r="F67" s="108"/>
      <c r="G67" s="108"/>
      <c r="H67" s="108"/>
    </row>
    <row r="68" spans="1:8" x14ac:dyDescent="0.25">
      <c r="A68" s="108">
        <v>66</v>
      </c>
      <c r="B68" s="176"/>
      <c r="C68" s="108"/>
      <c r="D68" s="108"/>
      <c r="E68" s="108"/>
      <c r="F68" s="108"/>
      <c r="G68" s="108"/>
      <c r="H68" s="108"/>
    </row>
    <row r="69" spans="1:8" x14ac:dyDescent="0.25">
      <c r="A69" s="108">
        <v>67</v>
      </c>
      <c r="B69" s="176"/>
      <c r="C69" s="108"/>
      <c r="D69" s="108"/>
      <c r="E69" s="108"/>
      <c r="F69" s="108"/>
      <c r="G69" s="108"/>
      <c r="H69" s="108"/>
    </row>
    <row r="70" spans="1:8" x14ac:dyDescent="0.25">
      <c r="A70" s="108">
        <v>68</v>
      </c>
      <c r="B70" s="176"/>
      <c r="C70" s="108"/>
      <c r="D70" s="108"/>
      <c r="E70" s="108"/>
      <c r="F70" s="108"/>
      <c r="G70" s="108"/>
      <c r="H70" s="108"/>
    </row>
    <row r="71" spans="1:8" x14ac:dyDescent="0.25">
      <c r="A71" s="108">
        <v>69</v>
      </c>
      <c r="B71" s="176"/>
      <c r="C71" s="108"/>
      <c r="D71" s="108"/>
      <c r="E71" s="108"/>
      <c r="F71" s="108"/>
      <c r="G71" s="108"/>
      <c r="H71" s="108"/>
    </row>
    <row r="72" spans="1:8" x14ac:dyDescent="0.25">
      <c r="A72" s="108">
        <v>70</v>
      </c>
      <c r="B72" s="176"/>
      <c r="C72" s="108"/>
      <c r="D72" s="108"/>
      <c r="E72" s="108"/>
      <c r="F72" s="108"/>
      <c r="G72" s="108"/>
      <c r="H72" s="10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F2C7-3685-4B9F-AC08-F0C25A251E05}">
  <sheetPr>
    <pageSetUpPr fitToPage="1"/>
  </sheetPr>
  <dimension ref="A1:R53"/>
  <sheetViews>
    <sheetView tabSelected="1" workbookViewId="0">
      <selection activeCell="S7" sqref="S7"/>
    </sheetView>
  </sheetViews>
  <sheetFormatPr baseColWidth="10" defaultRowHeight="15" x14ac:dyDescent="0.25"/>
  <cols>
    <col min="3" max="3" width="20.42578125" customWidth="1"/>
    <col min="4" max="6" width="25.28515625" customWidth="1"/>
    <col min="7" max="7" width="20.42578125" customWidth="1"/>
    <col min="8" max="8" width="22.7109375" customWidth="1"/>
    <col min="9" max="9" width="16.5703125" customWidth="1"/>
    <col min="10" max="11" width="15" customWidth="1"/>
    <col min="12" max="12" width="14" customWidth="1"/>
    <col min="13" max="13" width="16.140625" customWidth="1"/>
    <col min="14" max="15" width="16.5703125" customWidth="1"/>
    <col min="18" max="18" width="17.7109375" customWidth="1"/>
  </cols>
  <sheetData>
    <row r="1" spans="1:18" ht="15.75" thickBot="1" x14ac:dyDescent="0.3"/>
    <row r="2" spans="1:18" ht="49.5" customHeight="1" thickBot="1" x14ac:dyDescent="0.3">
      <c r="A2" s="170" t="s">
        <v>272</v>
      </c>
      <c r="B2" s="170" t="s">
        <v>251</v>
      </c>
      <c r="C2" s="170" t="s">
        <v>262</v>
      </c>
      <c r="D2" s="170" t="s">
        <v>260</v>
      </c>
      <c r="E2" s="170" t="s">
        <v>264</v>
      </c>
      <c r="F2" s="170" t="s">
        <v>263</v>
      </c>
      <c r="G2" s="170" t="s">
        <v>261</v>
      </c>
      <c r="H2" s="170" t="s">
        <v>258</v>
      </c>
      <c r="I2" s="170" t="s">
        <v>265</v>
      </c>
      <c r="J2" s="170" t="s">
        <v>255</v>
      </c>
      <c r="K2" s="168" t="s">
        <v>268</v>
      </c>
      <c r="L2" s="169"/>
      <c r="M2" s="170" t="s">
        <v>269</v>
      </c>
      <c r="N2" s="170" t="s">
        <v>259</v>
      </c>
      <c r="O2" s="172" t="s">
        <v>273</v>
      </c>
      <c r="P2" s="168" t="s">
        <v>270</v>
      </c>
      <c r="Q2" s="169"/>
      <c r="R2" s="170" t="s">
        <v>271</v>
      </c>
    </row>
    <row r="3" spans="1:18" ht="36" customHeight="1" thickBot="1" x14ac:dyDescent="0.3">
      <c r="A3" s="174"/>
      <c r="B3" s="171"/>
      <c r="C3" s="171"/>
      <c r="D3" s="171"/>
      <c r="E3" s="171"/>
      <c r="F3" s="171"/>
      <c r="G3" s="171"/>
      <c r="H3" s="171"/>
      <c r="I3" s="171"/>
      <c r="J3" s="171"/>
      <c r="K3" s="110" t="s">
        <v>267</v>
      </c>
      <c r="L3" s="110" t="s">
        <v>266</v>
      </c>
      <c r="M3" s="171"/>
      <c r="N3" s="171"/>
      <c r="O3" s="173"/>
      <c r="P3" s="110" t="s">
        <v>267</v>
      </c>
      <c r="Q3" s="110" t="s">
        <v>266</v>
      </c>
      <c r="R3" s="171"/>
    </row>
    <row r="4" spans="1:18" x14ac:dyDescent="0.25">
      <c r="A4" s="108">
        <v>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18" x14ac:dyDescent="0.25">
      <c r="A5" s="108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x14ac:dyDescent="0.25">
      <c r="A6" s="108">
        <v>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x14ac:dyDescent="0.25">
      <c r="A7" s="108">
        <v>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</row>
    <row r="8" spans="1:18" x14ac:dyDescent="0.25">
      <c r="A8" s="108">
        <v>5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</row>
    <row r="9" spans="1:18" x14ac:dyDescent="0.25">
      <c r="A9" s="108">
        <v>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</row>
    <row r="10" spans="1:18" x14ac:dyDescent="0.25">
      <c r="A10" s="108">
        <v>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</row>
    <row r="11" spans="1:18" x14ac:dyDescent="0.25">
      <c r="A11" s="108">
        <v>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</row>
    <row r="12" spans="1:18" x14ac:dyDescent="0.25">
      <c r="A12" s="108">
        <v>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18" x14ac:dyDescent="0.25">
      <c r="A13" s="108">
        <v>10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18" x14ac:dyDescent="0.25">
      <c r="A14" s="108">
        <v>11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</row>
    <row r="15" spans="1:18" x14ac:dyDescent="0.25">
      <c r="A15" s="108">
        <v>12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18" x14ac:dyDescent="0.25">
      <c r="A16" s="108">
        <v>13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</row>
    <row r="17" spans="1:18" x14ac:dyDescent="0.25">
      <c r="A17" s="108">
        <v>14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</row>
    <row r="18" spans="1:18" x14ac:dyDescent="0.25">
      <c r="A18" s="108">
        <v>15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</row>
    <row r="19" spans="1:18" x14ac:dyDescent="0.25">
      <c r="A19" s="108">
        <v>16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</row>
    <row r="20" spans="1:18" x14ac:dyDescent="0.25">
      <c r="A20" s="108">
        <v>17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</row>
    <row r="21" spans="1:18" x14ac:dyDescent="0.25">
      <c r="A21" s="108">
        <v>18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</row>
    <row r="22" spans="1:18" x14ac:dyDescent="0.25">
      <c r="A22" s="108">
        <v>19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</row>
    <row r="23" spans="1:18" x14ac:dyDescent="0.25">
      <c r="A23" s="108">
        <v>20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x14ac:dyDescent="0.25">
      <c r="A24" s="108">
        <v>21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</row>
    <row r="25" spans="1:18" x14ac:dyDescent="0.25">
      <c r="A25" s="108">
        <v>22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</row>
    <row r="26" spans="1:18" x14ac:dyDescent="0.25">
      <c r="A26" s="108">
        <v>23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</row>
    <row r="27" spans="1:18" x14ac:dyDescent="0.25">
      <c r="A27" s="108">
        <v>24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</row>
    <row r="28" spans="1:18" x14ac:dyDescent="0.25">
      <c r="A28" s="108">
        <v>25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</row>
    <row r="29" spans="1:18" x14ac:dyDescent="0.25">
      <c r="A29" s="108">
        <v>26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</row>
    <row r="30" spans="1:18" x14ac:dyDescent="0.25">
      <c r="A30" s="108">
        <v>27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</row>
    <row r="31" spans="1:18" x14ac:dyDescent="0.25">
      <c r="A31" s="108">
        <v>28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</row>
    <row r="32" spans="1:18" x14ac:dyDescent="0.25">
      <c r="A32" s="108">
        <v>29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</row>
    <row r="33" spans="1:18" x14ac:dyDescent="0.25">
      <c r="A33" s="108">
        <v>30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</row>
    <row r="34" spans="1:18" x14ac:dyDescent="0.25">
      <c r="A34" s="108">
        <v>31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</row>
    <row r="35" spans="1:18" x14ac:dyDescent="0.25">
      <c r="A35" s="108">
        <v>32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</row>
    <row r="36" spans="1:18" x14ac:dyDescent="0.25">
      <c r="A36" s="108">
        <v>33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</row>
    <row r="37" spans="1:18" x14ac:dyDescent="0.25">
      <c r="A37" s="108">
        <v>34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1:18" x14ac:dyDescent="0.25">
      <c r="A38" s="108">
        <v>35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</row>
    <row r="39" spans="1:18" x14ac:dyDescent="0.25">
      <c r="A39" s="108">
        <v>36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</row>
    <row r="40" spans="1:18" x14ac:dyDescent="0.25">
      <c r="A40" s="108">
        <v>37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</row>
    <row r="41" spans="1:18" x14ac:dyDescent="0.25">
      <c r="A41" s="108">
        <v>38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</row>
    <row r="42" spans="1:18" x14ac:dyDescent="0.25">
      <c r="A42" s="108">
        <v>39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</row>
    <row r="43" spans="1:18" x14ac:dyDescent="0.25">
      <c r="A43" s="108">
        <v>40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</row>
    <row r="44" spans="1:18" x14ac:dyDescent="0.25">
      <c r="A44" s="108">
        <v>41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</row>
    <row r="45" spans="1:18" x14ac:dyDescent="0.25">
      <c r="A45" s="108">
        <v>42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</row>
    <row r="46" spans="1:18" x14ac:dyDescent="0.25">
      <c r="A46" s="108">
        <v>43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</row>
    <row r="47" spans="1:18" x14ac:dyDescent="0.25">
      <c r="A47" s="108">
        <v>44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</row>
    <row r="48" spans="1:18" x14ac:dyDescent="0.25">
      <c r="A48" s="108">
        <v>45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</row>
    <row r="49" spans="1:18" x14ac:dyDescent="0.25">
      <c r="A49" s="108">
        <v>46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</row>
    <row r="50" spans="1:18" x14ac:dyDescent="0.25">
      <c r="A50" s="108">
        <v>47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</row>
    <row r="51" spans="1:18" x14ac:dyDescent="0.25">
      <c r="A51" s="108">
        <v>48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</row>
    <row r="52" spans="1:18" x14ac:dyDescent="0.25">
      <c r="A52" s="108">
        <v>49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</row>
    <row r="53" spans="1:18" x14ac:dyDescent="0.25">
      <c r="A53" s="108">
        <v>50</v>
      </c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</row>
  </sheetData>
  <mergeCells count="16"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E2:E3"/>
    <mergeCell ref="K2:L2"/>
    <mergeCell ref="P2:Q2"/>
    <mergeCell ref="R2:R3"/>
    <mergeCell ref="O2:O3"/>
    <mergeCell ref="N2:N3"/>
    <mergeCell ref="M2:M3"/>
  </mergeCells>
  <pageMargins left="0.7" right="0.7" top="0.75" bottom="0.75" header="0.3" footer="0.3"/>
  <pageSetup paperSize="14" scale="47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Trimestre1</vt:lpstr>
      <vt:lpstr>Trimestre2</vt:lpstr>
      <vt:lpstr>Trimestre3</vt:lpstr>
      <vt:lpstr>Trimestre4</vt:lpstr>
      <vt:lpstr>Resumen año </vt:lpstr>
      <vt:lpstr>Gráficas</vt:lpstr>
      <vt:lpstr>Nómina partos Ges 18</vt:lpstr>
      <vt:lpstr>Nómina partos serología sífilis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Maria Isabel Peredo Couratier</dc:creator>
  <cp:lastModifiedBy>Carolina Peredo</cp:lastModifiedBy>
  <cp:lastPrinted>2024-11-27T14:27:26Z</cp:lastPrinted>
  <dcterms:created xsi:type="dcterms:W3CDTF">2020-04-30T19:06:40Z</dcterms:created>
  <dcterms:modified xsi:type="dcterms:W3CDTF">2024-12-09T17:53:17Z</dcterms:modified>
</cp:coreProperties>
</file>